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theme/themeOverride2.xml" ContentType="application/vnd.openxmlformats-officedocument.themeOverride+xml"/>
  <Override PartName="/xl/charts/chart24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theme/themeOverride4.xml" ContentType="application/vnd.openxmlformats-officedocument.themeOverride+xml"/>
  <Override PartName="/xl/charts/chart26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Jennifer Kestner\Dropbox\ASLA\Templates\"/>
    </mc:Choice>
  </mc:AlternateContent>
  <xr:revisionPtr revIDLastSave="0" documentId="13_ncr:1_{C40AEED0-5E35-4D47-932D-83947D82B8F4}" xr6:coauthVersionLast="45" xr6:coauthVersionMax="45" xr10:uidLastSave="{00000000-0000-0000-0000-000000000000}"/>
  <bookViews>
    <workbookView xWindow="28680" yWindow="-120" windowWidth="24240" windowHeight="13140" firstSheet="2" activeTab="2" xr2:uid="{00000000-000D-0000-FFFF-FFFF00000000}"/>
  </bookViews>
  <sheets>
    <sheet name="jan- july 17 2015" sheetId="43" state="hidden" r:id="rId1"/>
    <sheet name="july 20 - dec 31  2015" sheetId="45" state="hidden" r:id="rId2"/>
    <sheet name="YEAR 1" sheetId="47" r:id="rId3"/>
    <sheet name="YEAR 2" sheetId="42" r:id="rId4"/>
    <sheet name="YEAR 3" sheetId="41" r:id="rId5"/>
    <sheet name="YEAR 4" sheetId="40" r:id="rId6"/>
  </sheets>
  <definedNames>
    <definedName name="_xlnm.Print_Area" localSheetId="0">'jan- july 17 2015'!$A$93:$AA$274</definedName>
    <definedName name="_xlnm.Print_Area" localSheetId="1">'july 20 - dec 31  2015'!$A$93:$AA$254</definedName>
    <definedName name="_xlnm.Print_Area" localSheetId="2">'YEAR 1'!$A$2:$AD$366</definedName>
    <definedName name="_xlnm.Print_Area" localSheetId="3">'YEAR 2'!$B$2:$AB$166</definedName>
    <definedName name="_xlnm.Print_Area" localSheetId="4">'YEAR 3'!$B$1:$AA$134</definedName>
    <definedName name="_xlnm.Print_Area" localSheetId="5">'YEAR 4'!$B$1:$AB$134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5" i="47" l="1"/>
  <c r="G356" i="47"/>
  <c r="C345" i="42"/>
  <c r="F107" i="41"/>
  <c r="F109" i="41"/>
  <c r="F165" i="40"/>
  <c r="AD320" i="40" l="1"/>
  <c r="AD319" i="40"/>
  <c r="AD318" i="40"/>
  <c r="E356" i="47"/>
  <c r="D356" i="47"/>
  <c r="C356" i="47"/>
  <c r="E345" i="47"/>
  <c r="D345" i="47"/>
  <c r="C354" i="42"/>
  <c r="C355" i="42"/>
  <c r="C356" i="42"/>
  <c r="C356" i="41"/>
  <c r="C355" i="41"/>
  <c r="C354" i="41"/>
  <c r="C353" i="41"/>
  <c r="C352" i="41"/>
  <c r="C351" i="41"/>
  <c r="C350" i="41"/>
  <c r="C349" i="41"/>
  <c r="C348" i="41"/>
  <c r="C347" i="41"/>
  <c r="C346" i="41"/>
  <c r="C345" i="41"/>
  <c r="AD318" i="41"/>
  <c r="AD329" i="41" s="1"/>
  <c r="AD328" i="41"/>
  <c r="AD327" i="41"/>
  <c r="AD326" i="41"/>
  <c r="AD325" i="41"/>
  <c r="AD324" i="41"/>
  <c r="AD323" i="41"/>
  <c r="AD322" i="41"/>
  <c r="AD321" i="41"/>
  <c r="AD320" i="41"/>
  <c r="AD319" i="41"/>
  <c r="AD301" i="41"/>
  <c r="F305" i="41"/>
  <c r="F303" i="41"/>
  <c r="AD300" i="41"/>
  <c r="AD299" i="41"/>
  <c r="AD298" i="41"/>
  <c r="AD297" i="41"/>
  <c r="AD296" i="41"/>
  <c r="AD295" i="41"/>
  <c r="AD294" i="41"/>
  <c r="AD293" i="41"/>
  <c r="AD292" i="41"/>
  <c r="AD291" i="41"/>
  <c r="AD290" i="41"/>
  <c r="AD273" i="41"/>
  <c r="C273" i="41"/>
  <c r="E273" i="41"/>
  <c r="D273" i="41"/>
  <c r="AD272" i="41"/>
  <c r="AD271" i="41"/>
  <c r="AD270" i="41"/>
  <c r="AD269" i="41"/>
  <c r="AD268" i="41"/>
  <c r="AD267" i="41"/>
  <c r="AD266" i="41"/>
  <c r="AD263" i="41"/>
  <c r="AD262" i="41"/>
  <c r="AD265" i="41"/>
  <c r="AD264" i="41"/>
  <c r="F249" i="41"/>
  <c r="F247" i="41"/>
  <c r="AD236" i="41"/>
  <c r="AD235" i="41"/>
  <c r="AD245" i="41" s="1"/>
  <c r="AD234" i="41"/>
  <c r="AD10" i="40" l="1"/>
  <c r="AD76" i="40" l="1"/>
  <c r="AD75" i="40"/>
  <c r="AD74" i="40"/>
  <c r="AD73" i="40"/>
  <c r="AD72" i="40"/>
  <c r="AD71" i="40"/>
  <c r="AD70" i="40"/>
  <c r="AD69" i="40"/>
  <c r="AD68" i="40"/>
  <c r="AD67" i="40"/>
  <c r="AD66" i="40"/>
  <c r="AD48" i="40"/>
  <c r="AD47" i="40"/>
  <c r="AD46" i="40"/>
  <c r="AD45" i="40"/>
  <c r="AD44" i="40"/>
  <c r="AD43" i="40"/>
  <c r="AD42" i="40"/>
  <c r="AD41" i="40"/>
  <c r="AD40" i="40"/>
  <c r="AD39" i="40"/>
  <c r="AD38" i="40"/>
  <c r="AD20" i="40"/>
  <c r="AD19" i="40"/>
  <c r="AD18" i="40"/>
  <c r="AD17" i="40"/>
  <c r="AD16" i="40"/>
  <c r="AD15" i="40"/>
  <c r="AD14" i="40"/>
  <c r="AD13" i="40"/>
  <c r="AD12" i="40"/>
  <c r="AD11" i="40"/>
  <c r="AD49" i="40" l="1"/>
  <c r="AD77" i="40"/>
  <c r="AD21" i="40"/>
  <c r="K347" i="47"/>
  <c r="C161" i="40"/>
  <c r="C133" i="40"/>
  <c r="C105" i="40"/>
  <c r="C77" i="40"/>
  <c r="C49" i="40"/>
  <c r="C21" i="40"/>
  <c r="C21" i="41"/>
  <c r="C329" i="42"/>
  <c r="C301" i="42"/>
  <c r="C273" i="42"/>
  <c r="D273" i="42"/>
  <c r="C245" i="42"/>
  <c r="C161" i="42"/>
  <c r="C133" i="42"/>
  <c r="Y105" i="42"/>
  <c r="C105" i="42"/>
  <c r="AC49" i="42"/>
  <c r="C49" i="42"/>
  <c r="C21" i="47"/>
  <c r="C21" i="42"/>
  <c r="AD94" i="40" l="1"/>
  <c r="AD95" i="40"/>
  <c r="AD96" i="40"/>
  <c r="AD97" i="40"/>
  <c r="AD98" i="40"/>
  <c r="AD99" i="40"/>
  <c r="AD100" i="40"/>
  <c r="AD101" i="40"/>
  <c r="AD102" i="40"/>
  <c r="AD103" i="40"/>
  <c r="AD104" i="40"/>
  <c r="AD122" i="40"/>
  <c r="AD123" i="40"/>
  <c r="AD124" i="40"/>
  <c r="AD125" i="40"/>
  <c r="AD126" i="40"/>
  <c r="AD127" i="40"/>
  <c r="AD128" i="40"/>
  <c r="AD129" i="40"/>
  <c r="AD130" i="40"/>
  <c r="AD131" i="40"/>
  <c r="AD132" i="40"/>
  <c r="AD150" i="40"/>
  <c r="AD151" i="40"/>
  <c r="AD152" i="40"/>
  <c r="AD153" i="40"/>
  <c r="AD154" i="40"/>
  <c r="AD155" i="40"/>
  <c r="AD156" i="40"/>
  <c r="AD157" i="40"/>
  <c r="AD158" i="40"/>
  <c r="AD159" i="40"/>
  <c r="AD160" i="40"/>
  <c r="AD178" i="40"/>
  <c r="AD179" i="40"/>
  <c r="AD180" i="40"/>
  <c r="AD181" i="40"/>
  <c r="AD182" i="40"/>
  <c r="AD183" i="40"/>
  <c r="AD184" i="40"/>
  <c r="AD185" i="40"/>
  <c r="AD186" i="40"/>
  <c r="AD187" i="40"/>
  <c r="AD188" i="40"/>
  <c r="AD206" i="40"/>
  <c r="AD207" i="40"/>
  <c r="AD208" i="40"/>
  <c r="AD209" i="40"/>
  <c r="AD210" i="40"/>
  <c r="AD211" i="40"/>
  <c r="AD212" i="40"/>
  <c r="AD213" i="40"/>
  <c r="AD214" i="40"/>
  <c r="AD215" i="40"/>
  <c r="AD216" i="40"/>
  <c r="AD234" i="40"/>
  <c r="AD235" i="40"/>
  <c r="AD236" i="40"/>
  <c r="AD237" i="40"/>
  <c r="AD238" i="40"/>
  <c r="AD239" i="40"/>
  <c r="AD240" i="40"/>
  <c r="AD241" i="40"/>
  <c r="AD242" i="40"/>
  <c r="AD243" i="40"/>
  <c r="AD244" i="40"/>
  <c r="AD262" i="40"/>
  <c r="AD263" i="40"/>
  <c r="AD264" i="40"/>
  <c r="AD265" i="40"/>
  <c r="AD266" i="40"/>
  <c r="AD267" i="40"/>
  <c r="AD268" i="40"/>
  <c r="AD269" i="40"/>
  <c r="AD270" i="40"/>
  <c r="AD271" i="40"/>
  <c r="AD272" i="40"/>
  <c r="AD290" i="40"/>
  <c r="AD291" i="40"/>
  <c r="AD292" i="40"/>
  <c r="AD293" i="40"/>
  <c r="AD294" i="40"/>
  <c r="AD295" i="40"/>
  <c r="AD296" i="40"/>
  <c r="AD297" i="40"/>
  <c r="AD298" i="40"/>
  <c r="AD299" i="40"/>
  <c r="AD300" i="40"/>
  <c r="AD321" i="40"/>
  <c r="AD322" i="40"/>
  <c r="AD323" i="40"/>
  <c r="AD324" i="40"/>
  <c r="AD325" i="40"/>
  <c r="AD326" i="40"/>
  <c r="AD327" i="40"/>
  <c r="AD328" i="40"/>
  <c r="F81" i="40"/>
  <c r="F79" i="40"/>
  <c r="F51" i="40"/>
  <c r="F53" i="40"/>
  <c r="F25" i="40"/>
  <c r="F23" i="40"/>
  <c r="AD237" i="41"/>
  <c r="AD238" i="41"/>
  <c r="AD239" i="41"/>
  <c r="AD240" i="41"/>
  <c r="AD241" i="41"/>
  <c r="AD242" i="41"/>
  <c r="AD243" i="41"/>
  <c r="AD244" i="41"/>
  <c r="AD206" i="41"/>
  <c r="AD207" i="41"/>
  <c r="AD208" i="41"/>
  <c r="AD209" i="41"/>
  <c r="AD210" i="41"/>
  <c r="AD211" i="41"/>
  <c r="AD212" i="41"/>
  <c r="AD213" i="41"/>
  <c r="AD214" i="41"/>
  <c r="AD215" i="41"/>
  <c r="AD216" i="41"/>
  <c r="AD178" i="41"/>
  <c r="AD179" i="41"/>
  <c r="AD180" i="41"/>
  <c r="AD181" i="41"/>
  <c r="AD182" i="41"/>
  <c r="AD183" i="41"/>
  <c r="AD184" i="41"/>
  <c r="AD185" i="41"/>
  <c r="AD186" i="41"/>
  <c r="AD187" i="41"/>
  <c r="AD188" i="41"/>
  <c r="AD150" i="41"/>
  <c r="AD151" i="41"/>
  <c r="AD152" i="41"/>
  <c r="AD153" i="41"/>
  <c r="AD154" i="41"/>
  <c r="AD155" i="41"/>
  <c r="AD156" i="41"/>
  <c r="AD157" i="41"/>
  <c r="AD158" i="41"/>
  <c r="AD159" i="41"/>
  <c r="AD160" i="41"/>
  <c r="AD122" i="41"/>
  <c r="AD123" i="41"/>
  <c r="AD124" i="41"/>
  <c r="AD125" i="41"/>
  <c r="AD126" i="41"/>
  <c r="AD127" i="41"/>
  <c r="AD128" i="41"/>
  <c r="AD129" i="41"/>
  <c r="AD130" i="41"/>
  <c r="AD131" i="41"/>
  <c r="AD132" i="41"/>
  <c r="AD94" i="41"/>
  <c r="AD95" i="41"/>
  <c r="AD96" i="41"/>
  <c r="AD97" i="41"/>
  <c r="AD98" i="41"/>
  <c r="AD99" i="41"/>
  <c r="AD100" i="41"/>
  <c r="AD101" i="41"/>
  <c r="AD102" i="41"/>
  <c r="AD103" i="41"/>
  <c r="AD104" i="41"/>
  <c r="AD66" i="41"/>
  <c r="AD67" i="41"/>
  <c r="AD68" i="41"/>
  <c r="AD69" i="41"/>
  <c r="AD70" i="41"/>
  <c r="AD71" i="41"/>
  <c r="AD72" i="41"/>
  <c r="AD73" i="41"/>
  <c r="AD74" i="41"/>
  <c r="AD75" i="41"/>
  <c r="AD76" i="41"/>
  <c r="AD38" i="41"/>
  <c r="AD39" i="41"/>
  <c r="AD40" i="41"/>
  <c r="AD41" i="41"/>
  <c r="AD42" i="41"/>
  <c r="AD43" i="41"/>
  <c r="AD44" i="41"/>
  <c r="AD45" i="41"/>
  <c r="AD46" i="41"/>
  <c r="AD47" i="41"/>
  <c r="AD48" i="41"/>
  <c r="AD10" i="41"/>
  <c r="AD11" i="41"/>
  <c r="AD12" i="41"/>
  <c r="AD13" i="41"/>
  <c r="AD14" i="41"/>
  <c r="AD15" i="41"/>
  <c r="AD16" i="41"/>
  <c r="AD17" i="41"/>
  <c r="AD18" i="41"/>
  <c r="AD19" i="41"/>
  <c r="AD20" i="41"/>
  <c r="F191" i="40" l="1"/>
  <c r="F303" i="40"/>
  <c r="F275" i="40"/>
  <c r="F107" i="40"/>
  <c r="F109" i="40"/>
  <c r="F135" i="40"/>
  <c r="F137" i="40"/>
  <c r="C355" i="40"/>
  <c r="F163" i="40"/>
  <c r="F193" i="40"/>
  <c r="F221" i="40"/>
  <c r="AD217" i="40"/>
  <c r="F219" i="40"/>
  <c r="F247" i="40"/>
  <c r="F249" i="40"/>
  <c r="C351" i="40"/>
  <c r="C352" i="40"/>
  <c r="C353" i="40"/>
  <c r="C349" i="40"/>
  <c r="F277" i="40"/>
  <c r="AD273" i="40"/>
  <c r="C345" i="40"/>
  <c r="C346" i="40"/>
  <c r="C347" i="40"/>
  <c r="C348" i="40"/>
  <c r="F305" i="40"/>
  <c r="C350" i="40"/>
  <c r="AD301" i="40"/>
  <c r="C354" i="40"/>
  <c r="F333" i="40"/>
  <c r="AD329" i="40"/>
  <c r="F331" i="40"/>
  <c r="AD189" i="41"/>
  <c r="F333" i="41"/>
  <c r="F331" i="41"/>
  <c r="F277" i="41"/>
  <c r="F275" i="41"/>
  <c r="F221" i="41"/>
  <c r="F219" i="41"/>
  <c r="F193" i="41"/>
  <c r="F191" i="41"/>
  <c r="F165" i="41"/>
  <c r="F163" i="41"/>
  <c r="F137" i="41"/>
  <c r="F135" i="41"/>
  <c r="F81" i="41"/>
  <c r="F79" i="41"/>
  <c r="F53" i="41"/>
  <c r="F51" i="41"/>
  <c r="F25" i="41"/>
  <c r="F23" i="41"/>
  <c r="AD21" i="41"/>
  <c r="P329" i="47"/>
  <c r="Q329" i="47"/>
  <c r="R329" i="47"/>
  <c r="S329" i="47"/>
  <c r="T329" i="47"/>
  <c r="U329" i="47"/>
  <c r="V329" i="47"/>
  <c r="W329" i="47"/>
  <c r="X329" i="47"/>
  <c r="Y329" i="47"/>
  <c r="Z329" i="47"/>
  <c r="AA329" i="47"/>
  <c r="AB329" i="47"/>
  <c r="AC329" i="47"/>
  <c r="O329" i="47"/>
  <c r="N329" i="47"/>
  <c r="M329" i="47"/>
  <c r="L329" i="47"/>
  <c r="K329" i="47"/>
  <c r="J329" i="47"/>
  <c r="I329" i="47"/>
  <c r="H329" i="47"/>
  <c r="G329" i="47"/>
  <c r="F329" i="47"/>
  <c r="E329" i="47"/>
  <c r="D329" i="47"/>
  <c r="C329" i="47"/>
  <c r="G301" i="47"/>
  <c r="F301" i="47"/>
  <c r="E301" i="47"/>
  <c r="D301" i="47"/>
  <c r="C301" i="47"/>
  <c r="AD318" i="47" l="1"/>
  <c r="AD319" i="47"/>
  <c r="AD320" i="47"/>
  <c r="AD321" i="47"/>
  <c r="AD322" i="47"/>
  <c r="AD323" i="47"/>
  <c r="AD324" i="47"/>
  <c r="AD325" i="47"/>
  <c r="AD326" i="47"/>
  <c r="AD327" i="47"/>
  <c r="AD328" i="47"/>
  <c r="F331" i="47" l="1"/>
  <c r="AD329" i="47"/>
  <c r="F333" i="47"/>
  <c r="AC329" i="40"/>
  <c r="AB329" i="40"/>
  <c r="AA329" i="40"/>
  <c r="Z329" i="40"/>
  <c r="Y329" i="40"/>
  <c r="X329" i="40"/>
  <c r="W329" i="40"/>
  <c r="V329" i="40"/>
  <c r="U329" i="40"/>
  <c r="T329" i="40"/>
  <c r="S329" i="40"/>
  <c r="R329" i="40"/>
  <c r="Q329" i="40"/>
  <c r="P329" i="40"/>
  <c r="O329" i="40"/>
  <c r="N329" i="40"/>
  <c r="M329" i="40"/>
  <c r="L329" i="40"/>
  <c r="K329" i="40"/>
  <c r="J329" i="40"/>
  <c r="I329" i="40"/>
  <c r="H329" i="40"/>
  <c r="G329" i="40"/>
  <c r="F329" i="40"/>
  <c r="E329" i="40"/>
  <c r="D329" i="40"/>
  <c r="C329" i="40"/>
  <c r="AC301" i="40"/>
  <c r="AB301" i="40"/>
  <c r="AA301" i="40"/>
  <c r="Z301" i="40"/>
  <c r="Y301" i="40"/>
  <c r="X301" i="40"/>
  <c r="W301" i="40"/>
  <c r="V301" i="40"/>
  <c r="U301" i="40"/>
  <c r="T301" i="40"/>
  <c r="S301" i="40"/>
  <c r="R301" i="40"/>
  <c r="Q301" i="40"/>
  <c r="P301" i="40"/>
  <c r="O301" i="40"/>
  <c r="N301" i="40"/>
  <c r="M301" i="40"/>
  <c r="L301" i="40"/>
  <c r="K301" i="40"/>
  <c r="J301" i="40"/>
  <c r="I301" i="40"/>
  <c r="H301" i="40"/>
  <c r="G301" i="40"/>
  <c r="F301" i="40"/>
  <c r="E301" i="40"/>
  <c r="D301" i="40"/>
  <c r="C301" i="40"/>
  <c r="AC273" i="40"/>
  <c r="AB273" i="40"/>
  <c r="AA273" i="40"/>
  <c r="Z273" i="40"/>
  <c r="Y273" i="40"/>
  <c r="X273" i="40"/>
  <c r="W273" i="40"/>
  <c r="V273" i="40"/>
  <c r="U273" i="40"/>
  <c r="T273" i="40"/>
  <c r="S273" i="40"/>
  <c r="R273" i="40"/>
  <c r="Q273" i="40"/>
  <c r="P273" i="40"/>
  <c r="O273" i="40"/>
  <c r="N273" i="40"/>
  <c r="M273" i="40"/>
  <c r="L273" i="40"/>
  <c r="K273" i="40"/>
  <c r="J273" i="40"/>
  <c r="I273" i="40"/>
  <c r="H273" i="40"/>
  <c r="G273" i="40"/>
  <c r="F273" i="40"/>
  <c r="E273" i="40"/>
  <c r="D273" i="40"/>
  <c r="C273" i="40"/>
  <c r="AC245" i="40"/>
  <c r="AB245" i="40"/>
  <c r="AA245" i="40"/>
  <c r="Z245" i="40"/>
  <c r="Y245" i="40"/>
  <c r="X245" i="40"/>
  <c r="W245" i="40"/>
  <c r="V245" i="40"/>
  <c r="U245" i="40"/>
  <c r="T245" i="40"/>
  <c r="S245" i="40"/>
  <c r="R245" i="40"/>
  <c r="Q245" i="40"/>
  <c r="P245" i="40"/>
  <c r="O245" i="40"/>
  <c r="N245" i="40"/>
  <c r="M245" i="40"/>
  <c r="L245" i="40"/>
  <c r="K245" i="40"/>
  <c r="J245" i="40"/>
  <c r="I245" i="40"/>
  <c r="H245" i="40"/>
  <c r="G245" i="40"/>
  <c r="F245" i="40"/>
  <c r="E245" i="40"/>
  <c r="D245" i="40"/>
  <c r="C245" i="40"/>
  <c r="AC217" i="40"/>
  <c r="AB217" i="40"/>
  <c r="AA217" i="40"/>
  <c r="Z217" i="40"/>
  <c r="Y217" i="40"/>
  <c r="X217" i="40"/>
  <c r="W217" i="40"/>
  <c r="V217" i="40"/>
  <c r="U217" i="40"/>
  <c r="T217" i="40"/>
  <c r="S217" i="40"/>
  <c r="R217" i="40"/>
  <c r="Q217" i="40"/>
  <c r="P217" i="40"/>
  <c r="O217" i="40"/>
  <c r="N217" i="40"/>
  <c r="M217" i="40"/>
  <c r="L217" i="40"/>
  <c r="K217" i="40"/>
  <c r="J217" i="40"/>
  <c r="I217" i="40"/>
  <c r="H217" i="40"/>
  <c r="G217" i="40"/>
  <c r="F217" i="40"/>
  <c r="E217" i="40"/>
  <c r="D217" i="40"/>
  <c r="C217" i="40"/>
  <c r="AC189" i="40"/>
  <c r="AB189" i="40"/>
  <c r="AA189" i="40"/>
  <c r="Z189" i="40"/>
  <c r="Y189" i="40"/>
  <c r="X189" i="40"/>
  <c r="W189" i="40"/>
  <c r="V189" i="40"/>
  <c r="U189" i="40"/>
  <c r="T189" i="40"/>
  <c r="S189" i="40"/>
  <c r="R189" i="40"/>
  <c r="Q189" i="40"/>
  <c r="P189" i="40"/>
  <c r="O189" i="40"/>
  <c r="N189" i="40"/>
  <c r="M189" i="40"/>
  <c r="L189" i="40"/>
  <c r="K189" i="40"/>
  <c r="J189" i="40"/>
  <c r="I189" i="40"/>
  <c r="H189" i="40"/>
  <c r="G189" i="40"/>
  <c r="F189" i="40"/>
  <c r="E189" i="40"/>
  <c r="D189" i="40"/>
  <c r="C189" i="40"/>
  <c r="AC161" i="40"/>
  <c r="AB161" i="40"/>
  <c r="AA161" i="40"/>
  <c r="Z161" i="40"/>
  <c r="Y161" i="40"/>
  <c r="X161" i="40"/>
  <c r="W161" i="40"/>
  <c r="V161" i="40"/>
  <c r="U161" i="40"/>
  <c r="T161" i="40"/>
  <c r="S161" i="40"/>
  <c r="R161" i="40"/>
  <c r="Q161" i="40"/>
  <c r="P161" i="40"/>
  <c r="O161" i="40"/>
  <c r="N161" i="40"/>
  <c r="M161" i="40"/>
  <c r="L161" i="40"/>
  <c r="K161" i="40"/>
  <c r="J161" i="40"/>
  <c r="I161" i="40"/>
  <c r="H161" i="40"/>
  <c r="G161" i="40"/>
  <c r="F161" i="40"/>
  <c r="E161" i="40"/>
  <c r="D161" i="40"/>
  <c r="AC133" i="40"/>
  <c r="AB133" i="40"/>
  <c r="AA133" i="40"/>
  <c r="Z133" i="40"/>
  <c r="Y133" i="40"/>
  <c r="X133" i="40"/>
  <c r="W133" i="40"/>
  <c r="V133" i="40"/>
  <c r="U133" i="40"/>
  <c r="T133" i="40"/>
  <c r="S133" i="40"/>
  <c r="R133" i="40"/>
  <c r="Q133" i="40"/>
  <c r="P133" i="40"/>
  <c r="O133" i="40"/>
  <c r="N133" i="40"/>
  <c r="M133" i="40"/>
  <c r="L133" i="40"/>
  <c r="K133" i="40"/>
  <c r="J133" i="40"/>
  <c r="I133" i="40"/>
  <c r="H133" i="40"/>
  <c r="G133" i="40"/>
  <c r="F133" i="40"/>
  <c r="E133" i="40"/>
  <c r="D133" i="40"/>
  <c r="AC105" i="40"/>
  <c r="AB105" i="40"/>
  <c r="AA105" i="40"/>
  <c r="Z105" i="40"/>
  <c r="Y105" i="40"/>
  <c r="X105" i="40"/>
  <c r="W105" i="40"/>
  <c r="V105" i="40"/>
  <c r="U105" i="40"/>
  <c r="T105" i="40"/>
  <c r="S105" i="40"/>
  <c r="R105" i="40"/>
  <c r="Q105" i="40"/>
  <c r="P105" i="40"/>
  <c r="O105" i="40"/>
  <c r="N105" i="40"/>
  <c r="M105" i="40"/>
  <c r="L105" i="40"/>
  <c r="K105" i="40"/>
  <c r="J105" i="40"/>
  <c r="I105" i="40"/>
  <c r="H105" i="40"/>
  <c r="G105" i="40"/>
  <c r="F105" i="40"/>
  <c r="E105" i="40"/>
  <c r="D105" i="40"/>
  <c r="AC77" i="40"/>
  <c r="AB77" i="40"/>
  <c r="AA77" i="40"/>
  <c r="Z77" i="40"/>
  <c r="Y77" i="40"/>
  <c r="X77" i="40"/>
  <c r="W77" i="40"/>
  <c r="V77" i="40"/>
  <c r="U77" i="40"/>
  <c r="T77" i="40"/>
  <c r="S77" i="40"/>
  <c r="R77" i="40"/>
  <c r="Q77" i="40"/>
  <c r="P77" i="40"/>
  <c r="O77" i="40"/>
  <c r="N77" i="40"/>
  <c r="M77" i="40"/>
  <c r="L77" i="40"/>
  <c r="K77" i="40"/>
  <c r="J77" i="40"/>
  <c r="I77" i="40"/>
  <c r="H77" i="40"/>
  <c r="G77" i="40"/>
  <c r="F77" i="40"/>
  <c r="E77" i="40"/>
  <c r="D77" i="40"/>
  <c r="AC49" i="40"/>
  <c r="AB49" i="40"/>
  <c r="AA49" i="40"/>
  <c r="Z49" i="40"/>
  <c r="Y49" i="40"/>
  <c r="X49" i="40"/>
  <c r="W49" i="40"/>
  <c r="V49" i="40"/>
  <c r="U49" i="40"/>
  <c r="T49" i="40"/>
  <c r="S49" i="40"/>
  <c r="R49" i="40"/>
  <c r="Q49" i="40"/>
  <c r="P49" i="40"/>
  <c r="O49" i="40"/>
  <c r="N49" i="40"/>
  <c r="M49" i="40"/>
  <c r="L49" i="40"/>
  <c r="K49" i="40"/>
  <c r="J49" i="40"/>
  <c r="I49" i="40"/>
  <c r="H49" i="40"/>
  <c r="G49" i="40"/>
  <c r="F49" i="40"/>
  <c r="E49" i="40"/>
  <c r="D49" i="40"/>
  <c r="AC21" i="40"/>
  <c r="AB21" i="40"/>
  <c r="AA21" i="40"/>
  <c r="Z21" i="40"/>
  <c r="Y21" i="40"/>
  <c r="X21" i="40"/>
  <c r="W21" i="40"/>
  <c r="V21" i="40"/>
  <c r="U21" i="40"/>
  <c r="T21" i="40"/>
  <c r="S21" i="40"/>
  <c r="R21" i="40"/>
  <c r="Q21" i="40"/>
  <c r="P21" i="40"/>
  <c r="O21" i="40"/>
  <c r="N21" i="40"/>
  <c r="M21" i="40"/>
  <c r="L21" i="40"/>
  <c r="K21" i="40"/>
  <c r="J21" i="40"/>
  <c r="I21" i="40"/>
  <c r="H21" i="40"/>
  <c r="G21" i="40"/>
  <c r="F21" i="40"/>
  <c r="E21" i="40"/>
  <c r="D21" i="40"/>
  <c r="F352" i="47"/>
  <c r="AC329" i="41"/>
  <c r="AB329" i="41"/>
  <c r="AA329" i="41"/>
  <c r="Z329" i="41"/>
  <c r="Y329" i="41"/>
  <c r="X329" i="41"/>
  <c r="W329" i="41"/>
  <c r="V329" i="41"/>
  <c r="U329" i="41"/>
  <c r="T329" i="41"/>
  <c r="S329" i="41"/>
  <c r="R329" i="41"/>
  <c r="Q329" i="41"/>
  <c r="P329" i="41"/>
  <c r="O329" i="41"/>
  <c r="N329" i="41"/>
  <c r="M329" i="41"/>
  <c r="L329" i="41"/>
  <c r="K329" i="41"/>
  <c r="J329" i="41"/>
  <c r="I329" i="41"/>
  <c r="H329" i="41"/>
  <c r="G329" i="41"/>
  <c r="F329" i="41"/>
  <c r="E329" i="41"/>
  <c r="D329" i="41"/>
  <c r="C329" i="41"/>
  <c r="AC301" i="41"/>
  <c r="AB301" i="41"/>
  <c r="AA301" i="41"/>
  <c r="Z301" i="41"/>
  <c r="Y301" i="41"/>
  <c r="X301" i="41"/>
  <c r="W301" i="41"/>
  <c r="V301" i="41"/>
  <c r="U301" i="41"/>
  <c r="T301" i="41"/>
  <c r="S301" i="41"/>
  <c r="R301" i="41"/>
  <c r="Q301" i="41"/>
  <c r="P301" i="41"/>
  <c r="O301" i="41"/>
  <c r="N301" i="41"/>
  <c r="M301" i="41"/>
  <c r="L301" i="41"/>
  <c r="K301" i="41"/>
  <c r="J301" i="41"/>
  <c r="I301" i="41"/>
  <c r="H301" i="41"/>
  <c r="G301" i="41"/>
  <c r="F301" i="41"/>
  <c r="E301" i="41"/>
  <c r="D301" i="41"/>
  <c r="C301" i="41"/>
  <c r="AC273" i="41"/>
  <c r="AB273" i="41"/>
  <c r="AA273" i="41"/>
  <c r="Z273" i="41"/>
  <c r="Y273" i="41"/>
  <c r="X273" i="41"/>
  <c r="W273" i="41"/>
  <c r="V273" i="41"/>
  <c r="U273" i="41"/>
  <c r="T273" i="41"/>
  <c r="S273" i="41"/>
  <c r="R273" i="41"/>
  <c r="Q273" i="41"/>
  <c r="P273" i="41"/>
  <c r="O273" i="41"/>
  <c r="N273" i="41"/>
  <c r="M273" i="41"/>
  <c r="L273" i="41"/>
  <c r="K273" i="41"/>
  <c r="J273" i="41"/>
  <c r="I273" i="41"/>
  <c r="H273" i="41"/>
  <c r="G273" i="41"/>
  <c r="F273" i="41"/>
  <c r="AC245" i="41"/>
  <c r="AB245" i="41"/>
  <c r="AA245" i="41"/>
  <c r="Z245" i="41"/>
  <c r="Y245" i="41"/>
  <c r="X245" i="41"/>
  <c r="W245" i="41"/>
  <c r="V245" i="41"/>
  <c r="U245" i="41"/>
  <c r="T245" i="41"/>
  <c r="S245" i="41"/>
  <c r="R245" i="41"/>
  <c r="Q245" i="41"/>
  <c r="P245" i="41"/>
  <c r="O245" i="41"/>
  <c r="N245" i="41"/>
  <c r="M245" i="41"/>
  <c r="L245" i="41"/>
  <c r="K245" i="41"/>
  <c r="J245" i="41"/>
  <c r="I245" i="41"/>
  <c r="H245" i="41"/>
  <c r="G245" i="41"/>
  <c r="F245" i="41"/>
  <c r="E245" i="41"/>
  <c r="D245" i="41"/>
  <c r="C245" i="41"/>
  <c r="AC217" i="41"/>
  <c r="AB217" i="41"/>
  <c r="AA217" i="41"/>
  <c r="Z217" i="41"/>
  <c r="Y217" i="41"/>
  <c r="X217" i="41"/>
  <c r="W217" i="41"/>
  <c r="V217" i="41"/>
  <c r="U217" i="41"/>
  <c r="T217" i="41"/>
  <c r="S217" i="41"/>
  <c r="R217" i="41"/>
  <c r="Q217" i="41"/>
  <c r="P217" i="41"/>
  <c r="O217" i="41"/>
  <c r="N217" i="41"/>
  <c r="M217" i="41"/>
  <c r="L217" i="41"/>
  <c r="K217" i="41"/>
  <c r="J217" i="41"/>
  <c r="I217" i="41"/>
  <c r="H217" i="41"/>
  <c r="G217" i="41"/>
  <c r="F217" i="41"/>
  <c r="E217" i="41"/>
  <c r="D217" i="41"/>
  <c r="C217" i="41"/>
  <c r="AC189" i="41"/>
  <c r="AB189" i="41"/>
  <c r="AA189" i="41"/>
  <c r="Z189" i="41"/>
  <c r="Y189" i="41"/>
  <c r="X189" i="41"/>
  <c r="W189" i="41"/>
  <c r="V189" i="41"/>
  <c r="U189" i="41"/>
  <c r="T189" i="41"/>
  <c r="S189" i="41"/>
  <c r="R189" i="41"/>
  <c r="Q189" i="41"/>
  <c r="P189" i="41"/>
  <c r="O189" i="41"/>
  <c r="N189" i="41"/>
  <c r="M189" i="41"/>
  <c r="L189" i="41"/>
  <c r="K189" i="41"/>
  <c r="J189" i="41"/>
  <c r="I189" i="41"/>
  <c r="H189" i="41"/>
  <c r="G189" i="41"/>
  <c r="F189" i="41"/>
  <c r="E189" i="41"/>
  <c r="D189" i="41"/>
  <c r="C189" i="41"/>
  <c r="AC161" i="41"/>
  <c r="AB161" i="41"/>
  <c r="AA161" i="41"/>
  <c r="Z161" i="41"/>
  <c r="Y161" i="41"/>
  <c r="X161" i="41"/>
  <c r="W161" i="41"/>
  <c r="V161" i="41"/>
  <c r="U161" i="41"/>
  <c r="T161" i="41"/>
  <c r="S161" i="41"/>
  <c r="R161" i="41"/>
  <c r="Q161" i="41"/>
  <c r="P161" i="41"/>
  <c r="O161" i="41"/>
  <c r="N161" i="41"/>
  <c r="M161" i="41"/>
  <c r="L161" i="41"/>
  <c r="K161" i="41"/>
  <c r="J161" i="41"/>
  <c r="I161" i="41"/>
  <c r="H161" i="41"/>
  <c r="G161" i="41"/>
  <c r="F161" i="41"/>
  <c r="E161" i="41"/>
  <c r="D161" i="41"/>
  <c r="C161" i="41"/>
  <c r="AC133" i="41"/>
  <c r="AB133" i="41"/>
  <c r="AA133" i="41"/>
  <c r="Z133" i="41"/>
  <c r="Y133" i="41"/>
  <c r="X133" i="41"/>
  <c r="W133" i="41"/>
  <c r="V133" i="41"/>
  <c r="U133" i="41"/>
  <c r="T133" i="41"/>
  <c r="S133" i="41"/>
  <c r="R133" i="41"/>
  <c r="Q133" i="41"/>
  <c r="P133" i="41"/>
  <c r="O133" i="41"/>
  <c r="N133" i="41"/>
  <c r="M133" i="41"/>
  <c r="L133" i="41"/>
  <c r="K133" i="41"/>
  <c r="J133" i="41"/>
  <c r="I133" i="41"/>
  <c r="H133" i="41"/>
  <c r="G133" i="41"/>
  <c r="F133" i="41"/>
  <c r="E133" i="41"/>
  <c r="D133" i="41"/>
  <c r="C133" i="41"/>
  <c r="AC105" i="41"/>
  <c r="AB105" i="41"/>
  <c r="AA105" i="41"/>
  <c r="Z105" i="41"/>
  <c r="Y105" i="41"/>
  <c r="X105" i="41"/>
  <c r="W105" i="41"/>
  <c r="V105" i="41"/>
  <c r="U105" i="41"/>
  <c r="T105" i="41"/>
  <c r="S105" i="41"/>
  <c r="R105" i="41"/>
  <c r="Q105" i="41"/>
  <c r="P105" i="41"/>
  <c r="O105" i="41"/>
  <c r="N105" i="41"/>
  <c r="M105" i="41"/>
  <c r="L105" i="41"/>
  <c r="K105" i="41"/>
  <c r="J105" i="41"/>
  <c r="I105" i="41"/>
  <c r="H105" i="41"/>
  <c r="G105" i="41"/>
  <c r="F105" i="41"/>
  <c r="E105" i="41"/>
  <c r="D105" i="41"/>
  <c r="C105" i="41"/>
  <c r="AC77" i="41"/>
  <c r="AB77" i="41"/>
  <c r="AA77" i="41"/>
  <c r="Z77" i="41"/>
  <c r="Y77" i="41"/>
  <c r="X77" i="41"/>
  <c r="W77" i="41"/>
  <c r="V77" i="41"/>
  <c r="U77" i="41"/>
  <c r="T77" i="41"/>
  <c r="S77" i="41"/>
  <c r="R77" i="41"/>
  <c r="Q77" i="41"/>
  <c r="P77" i="41"/>
  <c r="O77" i="41"/>
  <c r="N77" i="41"/>
  <c r="M77" i="41"/>
  <c r="L77" i="41"/>
  <c r="K77" i="41"/>
  <c r="J77" i="41"/>
  <c r="I77" i="41"/>
  <c r="H77" i="41"/>
  <c r="G77" i="41"/>
  <c r="F77" i="41"/>
  <c r="E77" i="41"/>
  <c r="D77" i="41"/>
  <c r="C77" i="41"/>
  <c r="AC49" i="41"/>
  <c r="AB49" i="41"/>
  <c r="AA49" i="41"/>
  <c r="Z49" i="41"/>
  <c r="Y49" i="4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C21" i="41"/>
  <c r="AB21" i="41"/>
  <c r="AA21" i="41"/>
  <c r="Z21" i="41"/>
  <c r="Y21" i="41"/>
  <c r="X21" i="41"/>
  <c r="W21" i="41"/>
  <c r="V21" i="41"/>
  <c r="U21" i="41"/>
  <c r="T21" i="41"/>
  <c r="S21" i="41"/>
  <c r="R21" i="41"/>
  <c r="Q21" i="41"/>
  <c r="P21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AC21" i="42"/>
  <c r="AB21" i="42"/>
  <c r="AA21" i="42"/>
  <c r="Z21" i="42"/>
  <c r="Y21" i="42"/>
  <c r="X21" i="42"/>
  <c r="W21" i="42"/>
  <c r="V21" i="42"/>
  <c r="U21" i="42"/>
  <c r="T21" i="42"/>
  <c r="S21" i="42"/>
  <c r="R21" i="42"/>
  <c r="Q21" i="42"/>
  <c r="P21" i="42"/>
  <c r="O21" i="42"/>
  <c r="N21" i="42"/>
  <c r="M21" i="42"/>
  <c r="L21" i="42"/>
  <c r="K21" i="42"/>
  <c r="J21" i="42"/>
  <c r="I21" i="42"/>
  <c r="H21" i="42"/>
  <c r="G21" i="42"/>
  <c r="F21" i="42"/>
  <c r="E21" i="42"/>
  <c r="D21" i="42"/>
  <c r="AB49" i="42"/>
  <c r="AA49" i="42"/>
  <c r="Z49" i="42"/>
  <c r="Y49" i="42"/>
  <c r="X49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AC77" i="42"/>
  <c r="AB77" i="42"/>
  <c r="AA77" i="42"/>
  <c r="Z77" i="42"/>
  <c r="Y77" i="42"/>
  <c r="X77" i="42"/>
  <c r="W77" i="42"/>
  <c r="V77" i="42"/>
  <c r="U77" i="42"/>
  <c r="T77" i="42"/>
  <c r="S77" i="42"/>
  <c r="R77" i="42"/>
  <c r="Q77" i="42"/>
  <c r="P77" i="42"/>
  <c r="O77" i="42"/>
  <c r="N77" i="42"/>
  <c r="M77" i="42"/>
  <c r="L77" i="42"/>
  <c r="K77" i="42"/>
  <c r="J77" i="42"/>
  <c r="I77" i="42"/>
  <c r="H77" i="42"/>
  <c r="G77" i="42"/>
  <c r="F77" i="42"/>
  <c r="E77" i="42"/>
  <c r="D77" i="42"/>
  <c r="C77" i="42"/>
  <c r="AC105" i="42"/>
  <c r="AB105" i="42"/>
  <c r="AA105" i="42"/>
  <c r="Z105" i="42"/>
  <c r="X105" i="42"/>
  <c r="W105" i="42"/>
  <c r="V105" i="42"/>
  <c r="U105" i="42"/>
  <c r="T105" i="42"/>
  <c r="S105" i="42"/>
  <c r="R105" i="42"/>
  <c r="Q105" i="42"/>
  <c r="P105" i="42"/>
  <c r="O105" i="42"/>
  <c r="N105" i="42"/>
  <c r="M105" i="42"/>
  <c r="L105" i="42"/>
  <c r="K105" i="42"/>
  <c r="J105" i="42"/>
  <c r="I105" i="42"/>
  <c r="H105" i="42"/>
  <c r="G105" i="42"/>
  <c r="F105" i="42"/>
  <c r="E105" i="42"/>
  <c r="D105" i="42"/>
  <c r="AC133" i="42"/>
  <c r="AB133" i="42"/>
  <c r="AA133" i="42"/>
  <c r="Z133" i="42"/>
  <c r="Y133" i="42"/>
  <c r="X133" i="42"/>
  <c r="W133" i="42"/>
  <c r="V133" i="42"/>
  <c r="U133" i="42"/>
  <c r="T133" i="42"/>
  <c r="S133" i="42"/>
  <c r="R133" i="42"/>
  <c r="Q133" i="42"/>
  <c r="P133" i="42"/>
  <c r="O133" i="42"/>
  <c r="N133" i="42"/>
  <c r="M133" i="42"/>
  <c r="L133" i="42"/>
  <c r="K133" i="42"/>
  <c r="J133" i="42"/>
  <c r="I133" i="42"/>
  <c r="H133" i="42"/>
  <c r="G133" i="42"/>
  <c r="F133" i="42"/>
  <c r="E133" i="42"/>
  <c r="D133" i="42"/>
  <c r="AC161" i="42"/>
  <c r="AB161" i="42"/>
  <c r="AA161" i="42"/>
  <c r="Z161" i="42"/>
  <c r="Y161" i="42"/>
  <c r="X161" i="42"/>
  <c r="W161" i="42"/>
  <c r="V161" i="42"/>
  <c r="U161" i="42"/>
  <c r="T161" i="42"/>
  <c r="S161" i="42"/>
  <c r="R161" i="42"/>
  <c r="Q161" i="42"/>
  <c r="P161" i="42"/>
  <c r="O161" i="42"/>
  <c r="N161" i="42"/>
  <c r="M161" i="42"/>
  <c r="L161" i="42"/>
  <c r="K161" i="42"/>
  <c r="J161" i="42"/>
  <c r="I161" i="42"/>
  <c r="H161" i="42"/>
  <c r="G161" i="42"/>
  <c r="F161" i="42"/>
  <c r="E161" i="42"/>
  <c r="D161" i="42"/>
  <c r="AC189" i="42"/>
  <c r="AB189" i="42"/>
  <c r="AA189" i="42"/>
  <c r="Z189" i="42"/>
  <c r="Y189" i="42"/>
  <c r="X189" i="42"/>
  <c r="W189" i="42"/>
  <c r="V189" i="42"/>
  <c r="U189" i="42"/>
  <c r="T189" i="42"/>
  <c r="S189" i="42"/>
  <c r="R189" i="42"/>
  <c r="Q189" i="42"/>
  <c r="P189" i="42"/>
  <c r="O189" i="42"/>
  <c r="N189" i="42"/>
  <c r="M189" i="42"/>
  <c r="L189" i="42"/>
  <c r="K189" i="42"/>
  <c r="J189" i="42"/>
  <c r="I189" i="42"/>
  <c r="H189" i="42"/>
  <c r="G189" i="42"/>
  <c r="F189" i="42"/>
  <c r="E189" i="42"/>
  <c r="D189" i="42"/>
  <c r="C189" i="42"/>
  <c r="AC217" i="42"/>
  <c r="AB217" i="42"/>
  <c r="AA217" i="42"/>
  <c r="Z217" i="42"/>
  <c r="Y217" i="42"/>
  <c r="X217" i="42"/>
  <c r="W217" i="42"/>
  <c r="V217" i="42"/>
  <c r="U217" i="42"/>
  <c r="T217" i="42"/>
  <c r="S217" i="42"/>
  <c r="R217" i="42"/>
  <c r="Q217" i="42"/>
  <c r="P217" i="42"/>
  <c r="O217" i="42"/>
  <c r="N217" i="42"/>
  <c r="M217" i="42"/>
  <c r="L217" i="42"/>
  <c r="K217" i="42"/>
  <c r="J217" i="42"/>
  <c r="I217" i="42"/>
  <c r="H217" i="42"/>
  <c r="G217" i="42"/>
  <c r="F217" i="42"/>
  <c r="E217" i="42"/>
  <c r="D217" i="42"/>
  <c r="C217" i="42"/>
  <c r="AC245" i="42"/>
  <c r="AB245" i="42"/>
  <c r="AA245" i="42"/>
  <c r="Z245" i="42"/>
  <c r="Y245" i="42"/>
  <c r="X245" i="42"/>
  <c r="W245" i="42"/>
  <c r="V245" i="42"/>
  <c r="U245" i="42"/>
  <c r="T245" i="42"/>
  <c r="S245" i="42"/>
  <c r="R245" i="42"/>
  <c r="Q245" i="42"/>
  <c r="P245" i="42"/>
  <c r="O245" i="42"/>
  <c r="N245" i="42"/>
  <c r="M245" i="42"/>
  <c r="L245" i="42"/>
  <c r="K245" i="42"/>
  <c r="J245" i="42"/>
  <c r="I245" i="42"/>
  <c r="H245" i="42"/>
  <c r="G245" i="42"/>
  <c r="F245" i="42"/>
  <c r="E245" i="42"/>
  <c r="D245" i="42"/>
  <c r="AC273" i="42"/>
  <c r="AB273" i="42"/>
  <c r="AA273" i="42"/>
  <c r="Z273" i="42"/>
  <c r="Y273" i="42"/>
  <c r="X273" i="42"/>
  <c r="W273" i="42"/>
  <c r="V273" i="42"/>
  <c r="U273" i="42"/>
  <c r="T273" i="42"/>
  <c r="S273" i="42"/>
  <c r="R273" i="42"/>
  <c r="Q273" i="42"/>
  <c r="P273" i="42"/>
  <c r="O273" i="42"/>
  <c r="N273" i="42"/>
  <c r="M273" i="42"/>
  <c r="L273" i="42"/>
  <c r="K273" i="42"/>
  <c r="J273" i="42"/>
  <c r="I273" i="42"/>
  <c r="H273" i="42"/>
  <c r="G273" i="42"/>
  <c r="F273" i="42"/>
  <c r="E273" i="42"/>
  <c r="AC301" i="42"/>
  <c r="AB301" i="42"/>
  <c r="AA301" i="42"/>
  <c r="Z301" i="42"/>
  <c r="Y301" i="42"/>
  <c r="X301" i="42"/>
  <c r="W301" i="42"/>
  <c r="V301" i="42"/>
  <c r="U301" i="42"/>
  <c r="T301" i="42"/>
  <c r="S301" i="42"/>
  <c r="R301" i="42"/>
  <c r="Q301" i="42"/>
  <c r="P301" i="42"/>
  <c r="O301" i="42"/>
  <c r="N301" i="42"/>
  <c r="M301" i="42"/>
  <c r="L301" i="42"/>
  <c r="K301" i="42"/>
  <c r="J301" i="42"/>
  <c r="I301" i="42"/>
  <c r="H301" i="42"/>
  <c r="G301" i="42"/>
  <c r="F301" i="42"/>
  <c r="E301" i="42"/>
  <c r="D301" i="42"/>
  <c r="AC329" i="42"/>
  <c r="AB329" i="42"/>
  <c r="AA329" i="42"/>
  <c r="Z329" i="42"/>
  <c r="Y329" i="42"/>
  <c r="X329" i="42"/>
  <c r="W329" i="42"/>
  <c r="V329" i="42"/>
  <c r="U329" i="42"/>
  <c r="T329" i="42"/>
  <c r="S329" i="42"/>
  <c r="R329" i="42"/>
  <c r="Q329" i="42"/>
  <c r="P329" i="42"/>
  <c r="O329" i="42"/>
  <c r="N329" i="42"/>
  <c r="M329" i="42"/>
  <c r="L329" i="42"/>
  <c r="K329" i="42"/>
  <c r="J329" i="42"/>
  <c r="I329" i="42"/>
  <c r="H329" i="42"/>
  <c r="G329" i="42"/>
  <c r="F329" i="42"/>
  <c r="E329" i="42"/>
  <c r="D329" i="42"/>
  <c r="AC301" i="47"/>
  <c r="AB301" i="47"/>
  <c r="AA301" i="47"/>
  <c r="Z301" i="47"/>
  <c r="Y301" i="47"/>
  <c r="X301" i="47"/>
  <c r="W301" i="47"/>
  <c r="V301" i="47"/>
  <c r="U301" i="47"/>
  <c r="T301" i="47"/>
  <c r="S301" i="47"/>
  <c r="R301" i="47"/>
  <c r="Q301" i="47"/>
  <c r="P301" i="47"/>
  <c r="O301" i="47"/>
  <c r="N301" i="47"/>
  <c r="M301" i="47"/>
  <c r="L301" i="47"/>
  <c r="K301" i="47"/>
  <c r="J301" i="47"/>
  <c r="I301" i="47"/>
  <c r="H301" i="47"/>
  <c r="AC273" i="47"/>
  <c r="AB273" i="47"/>
  <c r="AA273" i="47"/>
  <c r="Z273" i="47"/>
  <c r="Y273" i="47"/>
  <c r="X273" i="47"/>
  <c r="W273" i="47"/>
  <c r="V273" i="47"/>
  <c r="U273" i="47"/>
  <c r="T273" i="47"/>
  <c r="S273" i="47"/>
  <c r="R273" i="47"/>
  <c r="Q273" i="47"/>
  <c r="P273" i="47"/>
  <c r="O273" i="47"/>
  <c r="N273" i="47"/>
  <c r="M273" i="47"/>
  <c r="L273" i="47"/>
  <c r="K273" i="47"/>
  <c r="J273" i="47"/>
  <c r="I273" i="47"/>
  <c r="H273" i="47"/>
  <c r="G273" i="47"/>
  <c r="F273" i="47"/>
  <c r="E273" i="47"/>
  <c r="D273" i="47"/>
  <c r="C273" i="47"/>
  <c r="AC245" i="47"/>
  <c r="AB245" i="47"/>
  <c r="AA245" i="47"/>
  <c r="Z245" i="47"/>
  <c r="Y245" i="47"/>
  <c r="X245" i="47"/>
  <c r="W245" i="47"/>
  <c r="V245" i="47"/>
  <c r="U245" i="47"/>
  <c r="T245" i="47"/>
  <c r="S245" i="47"/>
  <c r="R245" i="47"/>
  <c r="Q245" i="47"/>
  <c r="P245" i="47"/>
  <c r="O245" i="47"/>
  <c r="N245" i="47"/>
  <c r="M245" i="47"/>
  <c r="L245" i="47"/>
  <c r="K245" i="47"/>
  <c r="J245" i="47"/>
  <c r="I245" i="47"/>
  <c r="H245" i="47"/>
  <c r="G245" i="47"/>
  <c r="F245" i="47"/>
  <c r="E245" i="47"/>
  <c r="D245" i="47"/>
  <c r="C245" i="47"/>
  <c r="AC217" i="47"/>
  <c r="AB217" i="47"/>
  <c r="AA217" i="47"/>
  <c r="Z217" i="47"/>
  <c r="Y217" i="47"/>
  <c r="X217" i="47"/>
  <c r="W217" i="47"/>
  <c r="V217" i="47"/>
  <c r="U217" i="47"/>
  <c r="T217" i="47"/>
  <c r="S217" i="47"/>
  <c r="R217" i="47"/>
  <c r="Q217" i="47"/>
  <c r="P217" i="47"/>
  <c r="O217" i="47"/>
  <c r="N217" i="47"/>
  <c r="M217" i="47"/>
  <c r="L217" i="47"/>
  <c r="K217" i="47"/>
  <c r="J217" i="47"/>
  <c r="I217" i="47"/>
  <c r="H217" i="47"/>
  <c r="G217" i="47"/>
  <c r="F217" i="47"/>
  <c r="E217" i="47"/>
  <c r="D217" i="47"/>
  <c r="C217" i="47"/>
  <c r="AC189" i="47"/>
  <c r="AB189" i="47"/>
  <c r="AA189" i="47"/>
  <c r="Z189" i="47"/>
  <c r="Y189" i="47"/>
  <c r="X189" i="47"/>
  <c r="W189" i="47"/>
  <c r="V189" i="47"/>
  <c r="U189" i="47"/>
  <c r="T189" i="47"/>
  <c r="S189" i="47"/>
  <c r="R189" i="47"/>
  <c r="Q189" i="47"/>
  <c r="P189" i="47"/>
  <c r="O189" i="47"/>
  <c r="N189" i="47"/>
  <c r="M189" i="47"/>
  <c r="L189" i="47"/>
  <c r="K189" i="47"/>
  <c r="J189" i="47"/>
  <c r="I189" i="47"/>
  <c r="H189" i="47"/>
  <c r="G189" i="47"/>
  <c r="F189" i="47"/>
  <c r="E189" i="47"/>
  <c r="D189" i="47"/>
  <c r="C189" i="47"/>
  <c r="AC161" i="47"/>
  <c r="AB161" i="47"/>
  <c r="AA161" i="47"/>
  <c r="Z161" i="47"/>
  <c r="Y161" i="47"/>
  <c r="X161" i="47"/>
  <c r="W161" i="47"/>
  <c r="V161" i="47"/>
  <c r="U161" i="47"/>
  <c r="T161" i="47"/>
  <c r="S161" i="47"/>
  <c r="R161" i="47"/>
  <c r="Q161" i="47"/>
  <c r="P161" i="47"/>
  <c r="O161" i="47"/>
  <c r="N161" i="47"/>
  <c r="M161" i="47"/>
  <c r="L161" i="47"/>
  <c r="K161" i="47"/>
  <c r="J161" i="47"/>
  <c r="I161" i="47"/>
  <c r="H161" i="47"/>
  <c r="G161" i="47"/>
  <c r="F161" i="47"/>
  <c r="E161" i="47"/>
  <c r="D161" i="47"/>
  <c r="C161" i="47"/>
  <c r="AC133" i="47"/>
  <c r="AB133" i="47"/>
  <c r="AA133" i="47"/>
  <c r="Z133" i="47"/>
  <c r="Y133" i="47"/>
  <c r="X133" i="47"/>
  <c r="W133" i="47"/>
  <c r="V133" i="47"/>
  <c r="U133" i="47"/>
  <c r="T133" i="47"/>
  <c r="S133" i="47"/>
  <c r="R133" i="47"/>
  <c r="Q133" i="47"/>
  <c r="P133" i="47"/>
  <c r="O133" i="47"/>
  <c r="N133" i="47"/>
  <c r="M133" i="47"/>
  <c r="L133" i="47"/>
  <c r="K133" i="47"/>
  <c r="J133" i="47"/>
  <c r="I133" i="47"/>
  <c r="H133" i="47"/>
  <c r="G133" i="47"/>
  <c r="F133" i="47"/>
  <c r="E133" i="47"/>
  <c r="D133" i="47"/>
  <c r="C133" i="47"/>
  <c r="AC105" i="47"/>
  <c r="AB105" i="47"/>
  <c r="AA105" i="47"/>
  <c r="Z105" i="47"/>
  <c r="Y105" i="47"/>
  <c r="X105" i="47"/>
  <c r="W105" i="47"/>
  <c r="V105" i="47"/>
  <c r="U105" i="47"/>
  <c r="T105" i="47"/>
  <c r="S105" i="47"/>
  <c r="R105" i="47"/>
  <c r="Q105" i="47"/>
  <c r="P105" i="47"/>
  <c r="O105" i="47"/>
  <c r="N105" i="47"/>
  <c r="M105" i="47"/>
  <c r="L105" i="47"/>
  <c r="K105" i="47"/>
  <c r="J105" i="47"/>
  <c r="I105" i="47"/>
  <c r="H105" i="47"/>
  <c r="G105" i="47"/>
  <c r="F105" i="47"/>
  <c r="E105" i="47"/>
  <c r="D105" i="47"/>
  <c r="C105" i="47"/>
  <c r="AC77" i="47"/>
  <c r="AB77" i="47"/>
  <c r="AA77" i="47"/>
  <c r="Z77" i="47"/>
  <c r="Y77" i="47"/>
  <c r="X77" i="47"/>
  <c r="W77" i="47"/>
  <c r="V77" i="47"/>
  <c r="U77" i="47"/>
  <c r="T77" i="47"/>
  <c r="S77" i="47"/>
  <c r="R77" i="47"/>
  <c r="Q77" i="47"/>
  <c r="P77" i="47"/>
  <c r="O77" i="47"/>
  <c r="N77" i="47"/>
  <c r="M77" i="47"/>
  <c r="L77" i="47"/>
  <c r="K77" i="47"/>
  <c r="J77" i="47"/>
  <c r="I77" i="47"/>
  <c r="H77" i="47"/>
  <c r="G77" i="47"/>
  <c r="F77" i="47"/>
  <c r="E77" i="47"/>
  <c r="D77" i="47"/>
  <c r="C77" i="47"/>
  <c r="AC49" i="47"/>
  <c r="AB49" i="47"/>
  <c r="AA49" i="47"/>
  <c r="Z49" i="47"/>
  <c r="Y49" i="47"/>
  <c r="X49" i="47"/>
  <c r="W49" i="47"/>
  <c r="V49" i="47"/>
  <c r="U49" i="47"/>
  <c r="T49" i="47"/>
  <c r="S49" i="47"/>
  <c r="R49" i="47"/>
  <c r="Q49" i="47"/>
  <c r="P49" i="47"/>
  <c r="O49" i="47"/>
  <c r="N49" i="47"/>
  <c r="M49" i="47"/>
  <c r="L49" i="47"/>
  <c r="K49" i="47"/>
  <c r="J49" i="47"/>
  <c r="I49" i="47"/>
  <c r="H49" i="47"/>
  <c r="G49" i="47"/>
  <c r="F49" i="47"/>
  <c r="E49" i="47"/>
  <c r="D49" i="47"/>
  <c r="AC21" i="47"/>
  <c r="AB21" i="47"/>
  <c r="AA21" i="47"/>
  <c r="Z21" i="47"/>
  <c r="Y21" i="47"/>
  <c r="X21" i="47"/>
  <c r="W21" i="47"/>
  <c r="V21" i="47"/>
  <c r="U21" i="47"/>
  <c r="T21" i="47"/>
  <c r="S21" i="47"/>
  <c r="R21" i="47"/>
  <c r="Q21" i="47"/>
  <c r="P21" i="47"/>
  <c r="O21" i="47"/>
  <c r="N21" i="47"/>
  <c r="M21" i="47"/>
  <c r="L21" i="47"/>
  <c r="K21" i="47"/>
  <c r="J21" i="47"/>
  <c r="I21" i="47"/>
  <c r="H21" i="47"/>
  <c r="G21" i="47"/>
  <c r="F21" i="47"/>
  <c r="E21" i="47"/>
  <c r="D21" i="47"/>
  <c r="C49" i="47"/>
  <c r="AD328" i="42"/>
  <c r="AD327" i="42"/>
  <c r="AD326" i="42"/>
  <c r="AD325" i="42"/>
  <c r="AD324" i="42"/>
  <c r="AD323" i="42"/>
  <c r="AD322" i="42"/>
  <c r="AD321" i="42"/>
  <c r="AD320" i="42"/>
  <c r="AD319" i="42"/>
  <c r="AD318" i="42"/>
  <c r="AD300" i="42"/>
  <c r="AD299" i="42"/>
  <c r="AD298" i="42"/>
  <c r="AD297" i="42"/>
  <c r="AD296" i="42"/>
  <c r="AD295" i="42"/>
  <c r="AD294" i="42"/>
  <c r="AD293" i="42"/>
  <c r="AD292" i="42"/>
  <c r="AD291" i="42"/>
  <c r="AD290" i="42"/>
  <c r="AD272" i="42"/>
  <c r="AD271" i="42"/>
  <c r="F275" i="42" s="1"/>
  <c r="AD270" i="42"/>
  <c r="AD269" i="42"/>
  <c r="AD268" i="42"/>
  <c r="AD267" i="42"/>
  <c r="AD266" i="42"/>
  <c r="AD265" i="42"/>
  <c r="AD264" i="42"/>
  <c r="AD263" i="42"/>
  <c r="AD273" i="42" s="1"/>
  <c r="AD262" i="42"/>
  <c r="AD244" i="42"/>
  <c r="AD243" i="42"/>
  <c r="F247" i="42" s="1"/>
  <c r="AD242" i="42"/>
  <c r="AD241" i="42"/>
  <c r="AD240" i="42"/>
  <c r="AD239" i="42"/>
  <c r="AD238" i="42"/>
  <c r="AD237" i="42"/>
  <c r="AD236" i="42"/>
  <c r="AD235" i="42"/>
  <c r="AD234" i="42"/>
  <c r="AD216" i="42"/>
  <c r="AD215" i="42"/>
  <c r="AD214" i="42"/>
  <c r="AD213" i="42"/>
  <c r="AD212" i="42"/>
  <c r="AD211" i="42"/>
  <c r="AD210" i="42"/>
  <c r="AD209" i="42"/>
  <c r="AD208" i="42"/>
  <c r="AD207" i="42"/>
  <c r="AD206" i="42"/>
  <c r="AD188" i="42"/>
  <c r="AD187" i="42"/>
  <c r="AD186" i="42"/>
  <c r="AD185" i="42"/>
  <c r="AD184" i="42"/>
  <c r="AD183" i="42"/>
  <c r="AD182" i="42"/>
  <c r="AD181" i="42"/>
  <c r="AD180" i="42"/>
  <c r="AD179" i="42"/>
  <c r="AD178" i="42"/>
  <c r="AD160" i="42"/>
  <c r="AD159" i="42"/>
  <c r="AD158" i="42"/>
  <c r="AD157" i="42"/>
  <c r="AD156" i="42"/>
  <c r="AD155" i="42"/>
  <c r="AD154" i="42"/>
  <c r="AD153" i="42"/>
  <c r="AD152" i="42"/>
  <c r="AD151" i="42"/>
  <c r="AD150" i="42"/>
  <c r="AD132" i="42"/>
  <c r="AD131" i="42"/>
  <c r="AD130" i="42"/>
  <c r="AD129" i="42"/>
  <c r="AD128" i="42"/>
  <c r="AD127" i="42"/>
  <c r="AD126" i="42"/>
  <c r="AD125" i="42"/>
  <c r="AD124" i="42"/>
  <c r="AD123" i="42"/>
  <c r="AD122" i="42"/>
  <c r="AD104" i="42"/>
  <c r="AD103" i="42"/>
  <c r="AD102" i="42"/>
  <c r="AD101" i="42"/>
  <c r="AD100" i="42"/>
  <c r="AD99" i="42"/>
  <c r="AD98" i="42"/>
  <c r="AD97" i="42"/>
  <c r="AD96" i="42"/>
  <c r="AD95" i="42"/>
  <c r="AD94" i="42"/>
  <c r="AD76" i="42"/>
  <c r="AD75" i="42"/>
  <c r="AD74" i="42"/>
  <c r="AD73" i="42"/>
  <c r="AD72" i="42"/>
  <c r="AD71" i="42"/>
  <c r="AD70" i="42"/>
  <c r="AD69" i="42"/>
  <c r="AD68" i="42"/>
  <c r="AD67" i="42"/>
  <c r="AD66" i="42"/>
  <c r="AD48" i="42"/>
  <c r="AD47" i="42"/>
  <c r="AD46" i="42"/>
  <c r="AD45" i="42"/>
  <c r="AD44" i="42"/>
  <c r="AD43" i="42"/>
  <c r="AD42" i="42"/>
  <c r="AD41" i="42"/>
  <c r="AD40" i="42"/>
  <c r="AD39" i="42"/>
  <c r="AD38" i="42"/>
  <c r="AD20" i="42"/>
  <c r="AD19" i="42"/>
  <c r="F23" i="42" s="1"/>
  <c r="AD18" i="42"/>
  <c r="AD17" i="42"/>
  <c r="AD16" i="42"/>
  <c r="AD15" i="42"/>
  <c r="AD14" i="42"/>
  <c r="AD13" i="42"/>
  <c r="AD12" i="42"/>
  <c r="AD11" i="42"/>
  <c r="AD10" i="42"/>
  <c r="AD300" i="47"/>
  <c r="AD299" i="47"/>
  <c r="AD298" i="47"/>
  <c r="AD297" i="47"/>
  <c r="AD296" i="47"/>
  <c r="AD295" i="47"/>
  <c r="AD294" i="47"/>
  <c r="AD293" i="47"/>
  <c r="AD292" i="47"/>
  <c r="AD291" i="47"/>
  <c r="AD290" i="47"/>
  <c r="AD272" i="47"/>
  <c r="AD271" i="47"/>
  <c r="AD270" i="47"/>
  <c r="AD269" i="47"/>
  <c r="AD268" i="47"/>
  <c r="AD267" i="47"/>
  <c r="AD266" i="47"/>
  <c r="AD265" i="47"/>
  <c r="AD264" i="47"/>
  <c r="AD263" i="47"/>
  <c r="AD262" i="47"/>
  <c r="AD244" i="47"/>
  <c r="AD243" i="47"/>
  <c r="AD242" i="47"/>
  <c r="AD241" i="47"/>
  <c r="AD240" i="47"/>
  <c r="AD239" i="47"/>
  <c r="AD238" i="47"/>
  <c r="AD237" i="47"/>
  <c r="AD236" i="47"/>
  <c r="AD235" i="47"/>
  <c r="AD234" i="47"/>
  <c r="AD216" i="47"/>
  <c r="AD215" i="47"/>
  <c r="AD214" i="47"/>
  <c r="AD213" i="47"/>
  <c r="AD212" i="47"/>
  <c r="AD211" i="47"/>
  <c r="AD210" i="47"/>
  <c r="AD209" i="47"/>
  <c r="AD208" i="47"/>
  <c r="AD207" i="47"/>
  <c r="AD206" i="47"/>
  <c r="AD188" i="47"/>
  <c r="AD187" i="47"/>
  <c r="AD186" i="47"/>
  <c r="AD185" i="47"/>
  <c r="AD184" i="47"/>
  <c r="AD183" i="47"/>
  <c r="AD182" i="47"/>
  <c r="AD181" i="47"/>
  <c r="AD180" i="47"/>
  <c r="AD179" i="47"/>
  <c r="AD178" i="47"/>
  <c r="AD160" i="47"/>
  <c r="AD159" i="47"/>
  <c r="AD158" i="47"/>
  <c r="AD157" i="47"/>
  <c r="AD156" i="47"/>
  <c r="AD155" i="47"/>
  <c r="AD154" i="47"/>
  <c r="AD153" i="47"/>
  <c r="AD152" i="47"/>
  <c r="AD151" i="47"/>
  <c r="AD150" i="47"/>
  <c r="AD132" i="47"/>
  <c r="AD131" i="47"/>
  <c r="AD130" i="47"/>
  <c r="AD129" i="47"/>
  <c r="AD128" i="47"/>
  <c r="AD127" i="47"/>
  <c r="AD126" i="47"/>
  <c r="AD125" i="47"/>
  <c r="AD124" i="47"/>
  <c r="AD123" i="47"/>
  <c r="AD133" i="47" s="1"/>
  <c r="AD122" i="47"/>
  <c r="AD104" i="47"/>
  <c r="AD103" i="47"/>
  <c r="AD102" i="47"/>
  <c r="AD101" i="47"/>
  <c r="AD100" i="47"/>
  <c r="AD99" i="47"/>
  <c r="AD98" i="47"/>
  <c r="AD97" i="47"/>
  <c r="AD96" i="47"/>
  <c r="AD95" i="47"/>
  <c r="AD94" i="47"/>
  <c r="AD76" i="47"/>
  <c r="AD75" i="47"/>
  <c r="AD74" i="47"/>
  <c r="AD73" i="47"/>
  <c r="AD72" i="47"/>
  <c r="AD71" i="47"/>
  <c r="AD70" i="47"/>
  <c r="AD69" i="47"/>
  <c r="AD68" i="47"/>
  <c r="AD67" i="47"/>
  <c r="AD66" i="47"/>
  <c r="AD48" i="47"/>
  <c r="AD47" i="47"/>
  <c r="AD46" i="47"/>
  <c r="AD45" i="47"/>
  <c r="AD44" i="47"/>
  <c r="AD43" i="47"/>
  <c r="AD42" i="47"/>
  <c r="AD41" i="47"/>
  <c r="AD40" i="47"/>
  <c r="AD39" i="47"/>
  <c r="AD38" i="47"/>
  <c r="AD20" i="47"/>
  <c r="AD19" i="47"/>
  <c r="F23" i="47" s="1"/>
  <c r="AD18" i="47"/>
  <c r="AD17" i="47"/>
  <c r="AD16" i="47"/>
  <c r="AD15" i="47"/>
  <c r="AD14" i="47"/>
  <c r="AD13" i="47"/>
  <c r="AD12" i="47"/>
  <c r="AD11" i="47"/>
  <c r="AD10" i="47"/>
  <c r="F240" i="45"/>
  <c r="F238" i="45"/>
  <c r="F236" i="45"/>
  <c r="F234" i="45"/>
  <c r="AA231" i="45"/>
  <c r="A231" i="45"/>
  <c r="AA219" i="45"/>
  <c r="AA196" i="45"/>
  <c r="AA195" i="45"/>
  <c r="AA194" i="45"/>
  <c r="AA193" i="45"/>
  <c r="E201" i="45" s="1"/>
  <c r="AA192" i="45"/>
  <c r="AA185" i="45"/>
  <c r="X185" i="45"/>
  <c r="X231" i="45" s="1"/>
  <c r="A185" i="45"/>
  <c r="AA173" i="45"/>
  <c r="AA172" i="45"/>
  <c r="AA171" i="45"/>
  <c r="AA170" i="45"/>
  <c r="E176" i="45" s="1"/>
  <c r="AA169" i="45"/>
  <c r="AA150" i="45"/>
  <c r="AB149" i="45"/>
  <c r="AA149" i="45"/>
  <c r="AC148" i="45"/>
  <c r="AA148" i="45"/>
  <c r="AA147" i="45"/>
  <c r="AA146" i="45"/>
  <c r="AA139" i="45"/>
  <c r="X139" i="45"/>
  <c r="A139" i="45"/>
  <c r="AA127" i="45"/>
  <c r="AA126" i="45"/>
  <c r="AA125" i="45"/>
  <c r="AA124" i="45"/>
  <c r="AA123" i="45"/>
  <c r="AA104" i="45"/>
  <c r="AA103" i="45"/>
  <c r="AA102" i="45"/>
  <c r="AA101" i="45"/>
  <c r="AA100" i="45"/>
  <c r="AA93" i="45"/>
  <c r="A93" i="45"/>
  <c r="AA81" i="45"/>
  <c r="AB80" i="45"/>
  <c r="AA80" i="45"/>
  <c r="AA79" i="45"/>
  <c r="AA78" i="45"/>
  <c r="AA77" i="45"/>
  <c r="E84" i="45" s="1"/>
  <c r="AA58" i="45"/>
  <c r="AA57" i="45"/>
  <c r="AA56" i="45"/>
  <c r="AA55" i="45"/>
  <c r="E61" i="45" s="1"/>
  <c r="AA54" i="45"/>
  <c r="AA47" i="45"/>
  <c r="X47" i="45"/>
  <c r="A47" i="45"/>
  <c r="AA35" i="45"/>
  <c r="AA34" i="45"/>
  <c r="AA33" i="45"/>
  <c r="AA32" i="45"/>
  <c r="E38" i="45" s="1"/>
  <c r="AA31" i="45"/>
  <c r="AA12" i="45"/>
  <c r="AB11" i="45"/>
  <c r="AA11" i="45"/>
  <c r="AA10" i="45"/>
  <c r="AA9" i="45"/>
  <c r="AA8" i="45"/>
  <c r="AA1" i="45"/>
  <c r="A1" i="45"/>
  <c r="AA231" i="43"/>
  <c r="A231" i="43"/>
  <c r="AA219" i="43"/>
  <c r="AA218" i="43"/>
  <c r="AA217" i="43"/>
  <c r="AA216" i="43"/>
  <c r="E222" i="43" s="1"/>
  <c r="AA215" i="43"/>
  <c r="AA196" i="43"/>
  <c r="AA195" i="43"/>
  <c r="AA194" i="43"/>
  <c r="AA193" i="43"/>
  <c r="E201" i="43" s="1"/>
  <c r="AA192" i="43"/>
  <c r="AA185" i="43"/>
  <c r="X185" i="43"/>
  <c r="X231" i="43" s="1"/>
  <c r="A185" i="43"/>
  <c r="AA173" i="43"/>
  <c r="AA172" i="43"/>
  <c r="E178" i="43" s="1"/>
  <c r="AA171" i="43"/>
  <c r="AA170" i="43"/>
  <c r="E176" i="43" s="1"/>
  <c r="AA169" i="43"/>
  <c r="AA150" i="43"/>
  <c r="AA149" i="43"/>
  <c r="E155" i="43" s="1"/>
  <c r="AA148" i="43"/>
  <c r="AA147" i="43"/>
  <c r="AA146" i="43"/>
  <c r="AA139" i="43"/>
  <c r="X139" i="43"/>
  <c r="A139" i="43"/>
  <c r="AA127" i="43"/>
  <c r="AA126" i="43"/>
  <c r="AA125" i="43"/>
  <c r="AA124" i="43"/>
  <c r="AA123" i="43"/>
  <c r="AA104" i="43"/>
  <c r="AA103" i="43"/>
  <c r="AA102" i="43"/>
  <c r="AA101" i="43"/>
  <c r="AA100" i="43"/>
  <c r="AA93" i="43"/>
  <c r="A93" i="43"/>
  <c r="AA81" i="43"/>
  <c r="AA80" i="43"/>
  <c r="AA79" i="43"/>
  <c r="AA78" i="43"/>
  <c r="AA77" i="43"/>
  <c r="AA58" i="43"/>
  <c r="AA57" i="43"/>
  <c r="AA56" i="43"/>
  <c r="AA55" i="43"/>
  <c r="AA54" i="43"/>
  <c r="AA47" i="43"/>
  <c r="X47" i="43"/>
  <c r="A47" i="43"/>
  <c r="AA35" i="43"/>
  <c r="AA34" i="43"/>
  <c r="AA33" i="43"/>
  <c r="AA32" i="43"/>
  <c r="AA31" i="43"/>
  <c r="AA12" i="43"/>
  <c r="AA11" i="43"/>
  <c r="AA10" i="43"/>
  <c r="AA9" i="43"/>
  <c r="AA8" i="43"/>
  <c r="AA1" i="43"/>
  <c r="A1" i="43"/>
  <c r="E63" i="45" l="1"/>
  <c r="E178" i="45"/>
  <c r="E107" i="43"/>
  <c r="F135" i="42"/>
  <c r="E224" i="43"/>
  <c r="E132" i="45"/>
  <c r="F25" i="47"/>
  <c r="AD301" i="42"/>
  <c r="F303" i="42"/>
  <c r="AD133" i="42"/>
  <c r="E86" i="43"/>
  <c r="AD245" i="42"/>
  <c r="E130" i="45"/>
  <c r="E130" i="43"/>
  <c r="E153" i="43"/>
  <c r="E86" i="45"/>
  <c r="F107" i="42"/>
  <c r="F333" i="42"/>
  <c r="AD329" i="42"/>
  <c r="F331" i="42"/>
  <c r="F305" i="42"/>
  <c r="F277" i="42"/>
  <c r="F249" i="42"/>
  <c r="F221" i="42"/>
  <c r="AD217" i="42"/>
  <c r="F219" i="42"/>
  <c r="D355" i="47"/>
  <c r="F193" i="42"/>
  <c r="AD189" i="42"/>
  <c r="F191" i="42"/>
  <c r="F165" i="42"/>
  <c r="AD161" i="42"/>
  <c r="F163" i="42"/>
  <c r="C351" i="42"/>
  <c r="D351" i="47" s="1"/>
  <c r="F137" i="42"/>
  <c r="F109" i="42"/>
  <c r="AD105" i="42"/>
  <c r="AD77" i="42"/>
  <c r="F81" i="42"/>
  <c r="F79" i="42"/>
  <c r="C353" i="42"/>
  <c r="D353" i="47" s="1"/>
  <c r="D354" i="47"/>
  <c r="C348" i="42"/>
  <c r="D348" i="47" s="1"/>
  <c r="F53" i="42"/>
  <c r="C349" i="42"/>
  <c r="D349" i="47" s="1"/>
  <c r="AD49" i="42"/>
  <c r="F51" i="42"/>
  <c r="C350" i="42"/>
  <c r="D350" i="47" s="1"/>
  <c r="C352" i="42"/>
  <c r="D352" i="47" s="1"/>
  <c r="F25" i="42"/>
  <c r="AD21" i="42"/>
  <c r="F305" i="47"/>
  <c r="F303" i="47"/>
  <c r="F275" i="47"/>
  <c r="AD273" i="47"/>
  <c r="C353" i="47"/>
  <c r="F137" i="47"/>
  <c r="C355" i="47"/>
  <c r="C348" i="47"/>
  <c r="C347" i="47"/>
  <c r="C349" i="47"/>
  <c r="C351" i="47"/>
  <c r="AD49" i="47"/>
  <c r="C350" i="47"/>
  <c r="C352" i="47"/>
  <c r="C346" i="47"/>
  <c r="AD21" i="47"/>
  <c r="C345" i="47"/>
  <c r="C354" i="47"/>
  <c r="F219" i="47"/>
  <c r="F107" i="47"/>
  <c r="F79" i="47"/>
  <c r="F135" i="47"/>
  <c r="AD217" i="47"/>
  <c r="AD77" i="47"/>
  <c r="AD301" i="47"/>
  <c r="AD245" i="47"/>
  <c r="F247" i="47"/>
  <c r="AD105" i="47"/>
  <c r="AD161" i="47"/>
  <c r="AD189" i="47"/>
  <c r="F191" i="47"/>
  <c r="AA216" i="45"/>
  <c r="E40" i="45"/>
  <c r="AA218" i="45"/>
  <c r="E224" i="45" s="1"/>
  <c r="AA215" i="45"/>
  <c r="F244" i="45"/>
  <c r="F163" i="47"/>
  <c r="F349" i="47"/>
  <c r="AD105" i="40"/>
  <c r="AD245" i="40"/>
  <c r="F247" i="45"/>
  <c r="F53" i="47"/>
  <c r="F249" i="47"/>
  <c r="F350" i="47"/>
  <c r="C346" i="42"/>
  <c r="D346" i="47" s="1"/>
  <c r="E38" i="43"/>
  <c r="E61" i="43"/>
  <c r="E17" i="45"/>
  <c r="E153" i="45"/>
  <c r="F51" i="47"/>
  <c r="F193" i="47"/>
  <c r="C347" i="42"/>
  <c r="D347" i="47" s="1"/>
  <c r="F351" i="47"/>
  <c r="G243" i="43"/>
  <c r="G247" i="43"/>
  <c r="E109" i="45"/>
  <c r="F81" i="47"/>
  <c r="F353" i="47"/>
  <c r="AD161" i="40"/>
  <c r="AD189" i="40"/>
  <c r="G245" i="43"/>
  <c r="E132" i="43"/>
  <c r="E155" i="45"/>
  <c r="F221" i="47"/>
  <c r="F277" i="47"/>
  <c r="F346" i="47"/>
  <c r="F354" i="47"/>
  <c r="F347" i="47"/>
  <c r="E17" i="43"/>
  <c r="E84" i="43"/>
  <c r="AA217" i="45"/>
  <c r="F109" i="47"/>
  <c r="F165" i="47"/>
  <c r="AD217" i="41"/>
  <c r="F348" i="47"/>
  <c r="F355" i="47"/>
  <c r="AD133" i="40"/>
  <c r="F345" i="47"/>
  <c r="AD133" i="41"/>
  <c r="AD77" i="41"/>
  <c r="E348" i="47"/>
  <c r="E352" i="47"/>
  <c r="AD49" i="41"/>
  <c r="E349" i="47"/>
  <c r="E353" i="47"/>
  <c r="E350" i="47"/>
  <c r="AD105" i="41"/>
  <c r="AD161" i="41"/>
  <c r="E347" i="47"/>
  <c r="E351" i="47"/>
  <c r="E355" i="47"/>
  <c r="E346" i="47"/>
  <c r="E354" i="47"/>
  <c r="E63" i="43"/>
  <c r="F239" i="43"/>
  <c r="E109" i="43"/>
  <c r="G249" i="43"/>
  <c r="E40" i="43"/>
  <c r="F237" i="43"/>
  <c r="E199" i="43"/>
  <c r="E199" i="45"/>
  <c r="E15" i="43"/>
  <c r="E107" i="45"/>
  <c r="E15" i="45"/>
  <c r="G346" i="47" l="1"/>
  <c r="I346" i="47" s="1"/>
  <c r="C356" i="40"/>
  <c r="F356" i="47" s="1"/>
  <c r="G345" i="47"/>
  <c r="G354" i="47"/>
  <c r="G351" i="47"/>
  <c r="I351" i="47" s="1"/>
  <c r="G352" i="47"/>
  <c r="I352" i="47" s="1"/>
  <c r="G347" i="47"/>
  <c r="I347" i="47" s="1"/>
  <c r="G348" i="47"/>
  <c r="I348" i="47" s="1"/>
  <c r="G349" i="47"/>
  <c r="I349" i="47" s="1"/>
  <c r="E222" i="45"/>
  <c r="G355" i="47"/>
  <c r="G350" i="47"/>
  <c r="I350" i="47" s="1"/>
  <c r="G353" i="47"/>
  <c r="I353" i="47" s="1"/>
</calcChain>
</file>

<file path=xl/sharedStrings.xml><?xml version="1.0" encoding="utf-8"?>
<sst xmlns="http://schemas.openxmlformats.org/spreadsheetml/2006/main" count="1497" uniqueCount="128">
  <si>
    <t>TECHNICIAN  TIME  RECORD</t>
  </si>
  <si>
    <t>Month</t>
  </si>
  <si>
    <t>Technician 1:</t>
  </si>
  <si>
    <t>JERRY Tristan</t>
  </si>
  <si>
    <t>jerry t</t>
  </si>
  <si>
    <t>DAY</t>
  </si>
  <si>
    <t>TOTAL</t>
  </si>
  <si>
    <t>Avail</t>
  </si>
  <si>
    <t>Actual</t>
  </si>
  <si>
    <t>E</t>
  </si>
  <si>
    <t>Sold</t>
  </si>
  <si>
    <t>W</t>
  </si>
  <si>
    <t>PRODUCTIVITY</t>
  </si>
  <si>
    <t>%</t>
  </si>
  <si>
    <t>COMEBACK TIME</t>
  </si>
  <si>
    <t>HRS</t>
  </si>
  <si>
    <t>EFFICIENCY</t>
  </si>
  <si>
    <t>IDLE TIME</t>
  </si>
  <si>
    <t>Technician 2:</t>
  </si>
  <si>
    <t>Jerry Dreamer</t>
  </si>
  <si>
    <t>dreamer</t>
  </si>
  <si>
    <t>.</t>
  </si>
  <si>
    <t>Technician 3:</t>
  </si>
  <si>
    <t>PACO</t>
  </si>
  <si>
    <t>paco</t>
  </si>
  <si>
    <t>47..3</t>
  </si>
  <si>
    <t>Technician 4:</t>
  </si>
  <si>
    <t>CHRIS/ no longer here</t>
  </si>
  <si>
    <t>Technician 5:</t>
  </si>
  <si>
    <t>CHRIS  Sanders</t>
  </si>
  <si>
    <t>c sanders</t>
  </si>
  <si>
    <t>35..82</t>
  </si>
  <si>
    <t>13..5</t>
  </si>
  <si>
    <t>Technician 6:</t>
  </si>
  <si>
    <t>BRYAN</t>
  </si>
  <si>
    <t>bryan</t>
  </si>
  <si>
    <t>54..3</t>
  </si>
  <si>
    <t>45..8</t>
  </si>
  <si>
    <t>Technician 7:</t>
  </si>
  <si>
    <t>Derek Rajala/ no longer here</t>
  </si>
  <si>
    <t>Technician 8:</t>
  </si>
  <si>
    <t>Kevin Kelly</t>
  </si>
  <si>
    <t>k.kelly</t>
  </si>
  <si>
    <t>Technician 9:</t>
  </si>
  <si>
    <t>Colt Cockren</t>
  </si>
  <si>
    <t>c. cockrell</t>
  </si>
  <si>
    <t>Technician 10:</t>
  </si>
  <si>
    <t>open</t>
  </si>
  <si>
    <t>SHOP  TIME  RECORD</t>
  </si>
  <si>
    <t xml:space="preserve">  SHOP PRODUCTIVITY</t>
  </si>
  <si>
    <t xml:space="preserve">  SHOP EFFICIENCY</t>
  </si>
  <si>
    <t xml:space="preserve">  SHOP AVAILABLE TIME</t>
  </si>
  <si>
    <t>hrs</t>
  </si>
  <si>
    <t xml:space="preserve">  SHOP ACTUAL TIME</t>
  </si>
  <si>
    <t xml:space="preserve">  SHOP E-TIME</t>
  </si>
  <si>
    <t xml:space="preserve">  SHOP SOLD TIME</t>
  </si>
  <si>
    <t xml:space="preserve">  Shop cars or Warranty</t>
  </si>
  <si>
    <t>jerry Tristian</t>
  </si>
  <si>
    <t>Paco</t>
  </si>
  <si>
    <t xml:space="preserve">jerry Dreamer </t>
  </si>
  <si>
    <t>Chris Sanders</t>
  </si>
  <si>
    <t>Bryan Stafford</t>
  </si>
  <si>
    <t>TRAINER</t>
  </si>
  <si>
    <t xml:space="preserve">george song </t>
  </si>
  <si>
    <t>kevin Kelly</t>
  </si>
  <si>
    <t>kevin Lynch</t>
  </si>
  <si>
    <t>total</t>
  </si>
  <si>
    <t xml:space="preserve">Available Time </t>
  </si>
  <si>
    <t xml:space="preserve">Actual Time </t>
  </si>
  <si>
    <t>E- time</t>
  </si>
  <si>
    <t xml:space="preserve">Sold Time </t>
  </si>
  <si>
    <t>SHOP PRODUCTIVITY</t>
  </si>
  <si>
    <t>SHOP EFFICIENCY</t>
  </si>
  <si>
    <t xml:space="preserve">MONTH 1  </t>
  </si>
  <si>
    <t>A. Shop Safety</t>
  </si>
  <si>
    <t>B. Suspension &amp; Steering</t>
  </si>
  <si>
    <t>C. Brakes</t>
  </si>
  <si>
    <t>D. Electrical</t>
  </si>
  <si>
    <t>E. Engine Performance</t>
  </si>
  <si>
    <t>F. Tire</t>
  </si>
  <si>
    <t>G. HVAC</t>
  </si>
  <si>
    <t>H. Drivetrain</t>
  </si>
  <si>
    <t>Production</t>
  </si>
  <si>
    <t>Related Training</t>
  </si>
  <si>
    <t>Unknown</t>
  </si>
  <si>
    <t>PRODUCTION</t>
  </si>
  <si>
    <t>TRAINING</t>
  </si>
  <si>
    <t xml:space="preserve"> 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</si>
  <si>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</si>
  <si>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</si>
  <si>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</si>
  <si>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</si>
  <si>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</si>
  <si>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</si>
  <si>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</si>
  <si>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</si>
  <si>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 xml:space="preserve">MONTH 10 </t>
  </si>
  <si>
    <t>MONTH 11</t>
  </si>
  <si>
    <t xml:space="preserve">MONTH 12 </t>
  </si>
  <si>
    <t>YEAR   TOTALS</t>
  </si>
  <si>
    <t>Year</t>
  </si>
  <si>
    <t xml:space="preserve">Year </t>
  </si>
  <si>
    <t>Total</t>
  </si>
  <si>
    <t>Goal</t>
  </si>
  <si>
    <t>Difference</t>
  </si>
  <si>
    <t>N/A</t>
  </si>
  <si>
    <t>Total Hours =</t>
  </si>
  <si>
    <t>Related training</t>
  </si>
  <si>
    <t xml:space="preserve">Completed Competencies  </t>
  </si>
  <si>
    <t>found in the</t>
  </si>
  <si>
    <t>Workbook Guide for</t>
  </si>
  <si>
    <t>Mentor and Apprentice</t>
  </si>
  <si>
    <t>(Highlight in yellow)</t>
  </si>
  <si>
    <t>Name of Month: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</si>
  <si>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</si>
  <si>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YEAR TOTALS</t>
  </si>
  <si>
    <t xml:space="preserve">Please note that these hours are </t>
  </si>
  <si>
    <t>automatically added to the chart</t>
  </si>
  <si>
    <t xml:space="preserve">at the bottom of the page for Year 1, </t>
  </si>
  <si>
    <t>in the Year 2 column.</t>
  </si>
  <si>
    <t>in the Year 3 column.</t>
  </si>
  <si>
    <t>in the Year 4 column.</t>
  </si>
  <si>
    <t>TECHNICIAN  TIME  RECORD - YEAR 1</t>
  </si>
  <si>
    <t>TECHNICIAN  TIME  RECORD - YEAR 2</t>
  </si>
  <si>
    <t>TECHNICIAN  TIME  RECORD - YEAR 4</t>
  </si>
  <si>
    <t>TECHNICIAN  TIME  RECORD - YEAR 3</t>
  </si>
  <si>
    <t>Shop Name:             Technician Name:               Student Identification #</t>
  </si>
  <si>
    <t xml:space="preserve">Name of Month: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</si>
</sst>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"/>
      <charset val="134"/>
    </font>
    <font>
      <b/>
      <sz val="10"/>
      <name val="Arial"/>
      <charset val="134"/>
    </font>
    <font>
      <sz val="14"/>
      <name val="Arial"/>
      <charset val="134"/>
    </font>
    <font>
      <b/>
      <sz val="16"/>
      <color indexed="57"/>
      <name val="Arial"/>
      <charset val="134"/>
    </font>
    <font>
      <sz val="12"/>
      <name val="Arial"/>
      <charset val="134"/>
    </font>
    <font>
      <b/>
      <sz val="14"/>
      <color indexed="12"/>
      <name val="Arial"/>
      <charset val="134"/>
    </font>
    <font>
      <b/>
      <sz val="9"/>
      <name val="Arial"/>
      <charset val="134"/>
    </font>
    <font>
      <sz val="8"/>
      <name val="Arial"/>
      <charset val="134"/>
    </font>
    <font>
      <b/>
      <sz val="12"/>
      <name val="Arial"/>
      <charset val="134"/>
    </font>
    <font>
      <b/>
      <sz val="11"/>
      <name val="Arial"/>
      <charset val="134"/>
    </font>
    <font>
      <b/>
      <sz val="8"/>
      <name val="Arial"/>
      <charset val="134"/>
    </font>
    <font>
      <b/>
      <sz val="16"/>
      <name val="Arial"/>
      <charset val="134"/>
    </font>
    <font>
      <sz val="16"/>
      <name val="Arial"/>
      <charset val="134"/>
    </font>
    <font>
      <b/>
      <sz val="14"/>
      <color indexed="61"/>
      <name val="Arial"/>
      <charset val="134"/>
    </font>
    <font>
      <sz val="10"/>
      <color indexed="61"/>
      <name val="Arial"/>
      <charset val="134"/>
    </font>
    <font>
      <sz val="18"/>
      <name val="Script MT Bold"/>
      <charset val="134"/>
    </font>
    <font>
      <b/>
      <sz val="10"/>
      <color indexed="17"/>
      <name val="Arial"/>
      <charset val="134"/>
    </font>
    <font>
      <b/>
      <sz val="14"/>
      <name val="Arial"/>
      <charset val="134"/>
    </font>
    <font>
      <i/>
      <sz val="10"/>
      <name val="Arial"/>
      <charset val="134"/>
    </font>
    <font>
      <sz val="11"/>
      <name val="Arial"/>
      <charset val="134"/>
    </font>
    <font>
      <b/>
      <sz val="9.5"/>
      <name val="Arial"/>
      <charset val="134"/>
    </font>
    <font>
      <sz val="10"/>
      <color theme="1"/>
      <name val="Arial"/>
      <charset val="134"/>
    </font>
    <font>
      <b/>
      <i/>
      <sz val="10"/>
      <name val="Arial"/>
      <charset val="134"/>
    </font>
    <font>
      <b/>
      <i/>
      <sz val="10"/>
      <color theme="1"/>
      <name val="Arial"/>
      <charset val="134"/>
    </font>
    <font>
      <sz val="11"/>
      <color theme="1"/>
      <name val="Arial"/>
      <charset val="134"/>
    </font>
    <font>
      <b/>
      <sz val="20"/>
      <color indexed="17"/>
      <name val="Script MT Bold"/>
      <charset val="134"/>
    </font>
    <font>
      <sz val="10"/>
      <name val="Arial"/>
      <charset val="134"/>
    </font>
    <font>
      <b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417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NumberFormat="1" applyFont="1" applyAlignment="1"/>
    <xf numFmtId="0" fontId="2" fillId="0" borderId="0" xfId="0" applyNumberFormat="1" applyFont="1" applyAlignment="1"/>
    <xf numFmtId="0" fontId="0" fillId="0" borderId="3" xfId="0" applyBorder="1"/>
    <xf numFmtId="0" fontId="0" fillId="0" borderId="3" xfId="0" applyBorder="1" applyAlignment="1">
      <alignment horizontal="left"/>
    </xf>
    <xf numFmtId="0" fontId="0" fillId="2" borderId="0" xfId="0" applyFill="1" applyBorder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 applyFill="1" applyBorder="1" applyProtection="1"/>
    <xf numFmtId="2" fontId="7" fillId="0" borderId="10" xfId="0" applyNumberFormat="1" applyFont="1" applyBorder="1" applyAlignment="1" applyProtection="1">
      <alignment horizontal="left"/>
      <protection locked="0"/>
    </xf>
    <xf numFmtId="2" fontId="7" fillId="0" borderId="10" xfId="0" applyNumberFormat="1" applyFont="1" applyBorder="1" applyProtection="1"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Protection="1">
      <protection locked="0"/>
    </xf>
    <xf numFmtId="2" fontId="7" fillId="0" borderId="14" xfId="0" applyNumberFormat="1" applyFont="1" applyBorder="1" applyAlignment="1" applyProtection="1">
      <alignment horizontal="left"/>
      <protection locked="0"/>
    </xf>
    <xf numFmtId="2" fontId="7" fillId="2" borderId="17" xfId="0" applyNumberFormat="1" applyFont="1" applyFill="1" applyBorder="1" applyProtection="1">
      <protection locked="0"/>
    </xf>
    <xf numFmtId="2" fontId="7" fillId="0" borderId="18" xfId="0" applyNumberFormat="1" applyFont="1" applyBorder="1" applyAlignment="1" applyProtection="1">
      <alignment horizontal="left"/>
      <protection locked="0"/>
    </xf>
    <xf numFmtId="2" fontId="7" fillId="0" borderId="18" xfId="0" applyNumberFormat="1" applyFont="1" applyBorder="1" applyProtection="1">
      <protection locked="0"/>
    </xf>
    <xf numFmtId="2" fontId="7" fillId="2" borderId="19" xfId="0" applyNumberFormat="1" applyFont="1" applyFill="1" applyBorder="1" applyProtection="1">
      <protection locked="0"/>
    </xf>
    <xf numFmtId="2" fontId="7" fillId="0" borderId="23" xfId="0" applyNumberFormat="1" applyFont="1" applyBorder="1" applyAlignment="1" applyProtection="1">
      <alignment horizontal="left"/>
      <protection locked="0"/>
    </xf>
    <xf numFmtId="2" fontId="7" fillId="0" borderId="23" xfId="0" applyNumberFormat="1" applyFont="1" applyBorder="1" applyProtection="1">
      <protection locked="0"/>
    </xf>
    <xf numFmtId="0" fontId="6" fillId="0" borderId="0" xfId="0" applyFont="1" applyBorder="1" applyAlignment="1">
      <alignment horizontal="center"/>
    </xf>
    <xf numFmtId="2" fontId="7" fillId="2" borderId="0" xfId="0" applyNumberFormat="1" applyFont="1" applyFill="1" applyBorder="1"/>
    <xf numFmtId="2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2" fontId="8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2" fontId="8" fillId="0" borderId="2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3" xfId="0" applyFont="1" applyBorder="1"/>
    <xf numFmtId="0" fontId="12" fillId="0" borderId="3" xfId="0" applyFont="1" applyBorder="1"/>
    <xf numFmtId="0" fontId="11" fillId="0" borderId="0" xfId="0" applyFont="1" applyBorder="1"/>
    <xf numFmtId="0" fontId="12" fillId="0" borderId="0" xfId="0" applyFont="1" applyBorder="1"/>
    <xf numFmtId="0" fontId="8" fillId="0" borderId="0" xfId="0" applyFont="1"/>
    <xf numFmtId="2" fontId="7" fillId="0" borderId="11" xfId="0" applyNumberFormat="1" applyFont="1" applyBorder="1" applyProtection="1">
      <protection locked="0"/>
    </xf>
    <xf numFmtId="2" fontId="7" fillId="0" borderId="12" xfId="0" applyNumberFormat="1" applyFont="1" applyBorder="1" applyProtection="1">
      <protection locked="0"/>
    </xf>
    <xf numFmtId="2" fontId="7" fillId="0" borderId="15" xfId="0" applyNumberFormat="1" applyFont="1" applyBorder="1" applyProtection="1">
      <protection locked="0"/>
    </xf>
    <xf numFmtId="2" fontId="7" fillId="0" borderId="16" xfId="0" applyNumberFormat="1" applyFont="1" applyBorder="1" applyProtection="1">
      <protection locked="0"/>
    </xf>
    <xf numFmtId="2" fontId="7" fillId="2" borderId="18" xfId="0" applyNumberFormat="1" applyFont="1" applyFill="1" applyBorder="1" applyProtection="1">
      <protection locked="0"/>
    </xf>
    <xf numFmtId="2" fontId="7" fillId="0" borderId="19" xfId="0" applyNumberFormat="1" applyFont="1" applyBorder="1" applyProtection="1">
      <protection locked="0"/>
    </xf>
    <xf numFmtId="2" fontId="7" fillId="0" borderId="20" xfId="0" applyNumberFormat="1" applyFont="1" applyBorder="1" applyProtection="1">
      <protection locked="0"/>
    </xf>
    <xf numFmtId="2" fontId="7" fillId="0" borderId="24" xfId="0" applyNumberFormat="1" applyFont="1" applyBorder="1" applyProtection="1">
      <protection locked="0"/>
    </xf>
    <xf numFmtId="2" fontId="7" fillId="0" borderId="25" xfId="0" applyNumberFormat="1" applyFont="1" applyBorder="1" applyProtection="1"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Fill="1" applyAlignment="1">
      <alignment horizontal="right"/>
    </xf>
    <xf numFmtId="0" fontId="0" fillId="0" borderId="3" xfId="0" applyBorder="1" applyAlignment="1"/>
    <xf numFmtId="49" fontId="13" fillId="0" borderId="0" xfId="0" applyNumberFormat="1" applyFont="1" applyProtection="1">
      <protection locked="0"/>
    </xf>
    <xf numFmtId="49" fontId="5" fillId="0" borderId="3" xfId="0" applyNumberFormat="1" applyFont="1" applyBorder="1" applyProtection="1">
      <protection locked="0"/>
    </xf>
    <xf numFmtId="49" fontId="5" fillId="0" borderId="0" xfId="0" applyNumberFormat="1" applyFont="1" applyBorder="1" applyProtection="1">
      <protection locked="0"/>
    </xf>
    <xf numFmtId="0" fontId="1" fillId="0" borderId="0" xfId="0" applyFont="1" applyBorder="1"/>
    <xf numFmtId="49" fontId="0" fillId="0" borderId="0" xfId="0" applyNumberFormat="1"/>
    <xf numFmtId="0" fontId="14" fillId="0" borderId="0" xfId="0" applyFont="1"/>
    <xf numFmtId="0" fontId="13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Protection="1">
      <protection locked="0"/>
    </xf>
    <xf numFmtId="2" fontId="7" fillId="2" borderId="0" xfId="0" applyNumberFormat="1" applyFont="1" applyFill="1" applyBorder="1" applyAlignment="1" applyProtection="1">
      <alignment horizontal="left"/>
      <protection locked="0"/>
    </xf>
    <xf numFmtId="2" fontId="7" fillId="2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/>
    <xf numFmtId="0" fontId="0" fillId="0" borderId="0" xfId="0" applyFill="1"/>
    <xf numFmtId="0" fontId="1" fillId="3" borderId="7" xfId="0" applyFont="1" applyFill="1" applyBorder="1" applyAlignment="1">
      <alignment horizontal="center"/>
    </xf>
    <xf numFmtId="2" fontId="8" fillId="3" borderId="16" xfId="0" applyNumberFormat="1" applyFont="1" applyFill="1" applyBorder="1" applyAlignment="1">
      <alignment horizontal="center"/>
    </xf>
    <xf numFmtId="2" fontId="8" fillId="3" borderId="20" xfId="0" applyNumberFormat="1" applyFont="1" applyFill="1" applyBorder="1" applyAlignment="1">
      <alignment horizontal="center"/>
    </xf>
    <xf numFmtId="2" fontId="8" fillId="3" borderId="25" xfId="0" applyNumberFormat="1" applyFont="1" applyFill="1" applyBorder="1" applyAlignment="1">
      <alignment horizontal="center"/>
    </xf>
    <xf numFmtId="0" fontId="7" fillId="0" borderId="0" xfId="0" applyFont="1" applyBorder="1"/>
    <xf numFmtId="2" fontId="4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8" fillId="0" borderId="0" xfId="0" applyNumberFormat="1" applyFont="1"/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 applyBorder="1" applyAlignment="1">
      <alignment horizontal="right"/>
    </xf>
    <xf numFmtId="0" fontId="7" fillId="2" borderId="0" xfId="0" applyFont="1" applyFill="1" applyBorder="1"/>
    <xf numFmtId="2" fontId="4" fillId="2" borderId="0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6" xfId="0" applyBorder="1"/>
    <xf numFmtId="0" fontId="11" fillId="0" borderId="26" xfId="0" applyFont="1" applyBorder="1"/>
    <xf numFmtId="0" fontId="0" fillId="0" borderId="26" xfId="0" applyBorder="1" applyAlignment="1"/>
    <xf numFmtId="49" fontId="5" fillId="0" borderId="0" xfId="0" applyNumberFormat="1" applyFont="1"/>
    <xf numFmtId="49" fontId="5" fillId="0" borderId="26" xfId="0" applyNumberFormat="1" applyFont="1" applyBorder="1"/>
    <xf numFmtId="0" fontId="6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2" fontId="7" fillId="0" borderId="9" xfId="0" applyNumberFormat="1" applyFont="1" applyBorder="1" applyProtection="1">
      <protection locked="0"/>
    </xf>
    <xf numFmtId="2" fontId="7" fillId="0" borderId="13" xfId="0" applyNumberFormat="1" applyFont="1" applyBorder="1" applyProtection="1">
      <protection locked="0"/>
    </xf>
    <xf numFmtId="2" fontId="7" fillId="0" borderId="22" xfId="0" applyNumberFormat="1" applyFont="1" applyBorder="1" applyProtection="1">
      <protection locked="0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5" fillId="0" borderId="0" xfId="0" applyFont="1"/>
    <xf numFmtId="2" fontId="8" fillId="3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/>
    <xf numFmtId="2" fontId="0" fillId="0" borderId="2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6" fillId="0" borderId="0" xfId="0" applyFont="1" applyFill="1"/>
    <xf numFmtId="49" fontId="5" fillId="0" borderId="3" xfId="0" applyNumberFormat="1" applyFont="1" applyBorder="1"/>
    <xf numFmtId="0" fontId="0" fillId="0" borderId="27" xfId="0" applyBorder="1"/>
    <xf numFmtId="0" fontId="8" fillId="0" borderId="28" xfId="0" applyFont="1" applyBorder="1"/>
    <xf numFmtId="0" fontId="0" fillId="0" borderId="28" xfId="0" applyBorder="1"/>
    <xf numFmtId="0" fontId="8" fillId="0" borderId="28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8" fillId="0" borderId="0" xfId="0" applyFont="1" applyBorder="1"/>
    <xf numFmtId="0" fontId="0" fillId="0" borderId="29" xfId="0" applyBorder="1"/>
    <xf numFmtId="0" fontId="0" fillId="0" borderId="30" xfId="0" applyBorder="1"/>
    <xf numFmtId="0" fontId="0" fillId="0" borderId="32" xfId="0" applyBorder="1"/>
    <xf numFmtId="0" fontId="1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8" fillId="0" borderId="0" xfId="0" applyFont="1" applyProtection="1">
      <protection locked="0"/>
    </xf>
    <xf numFmtId="16" fontId="0" fillId="2" borderId="0" xfId="0" applyNumberFormat="1" applyFill="1" applyProtection="1"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1" fillId="4" borderId="33" xfId="0" applyFont="1" applyFill="1" applyBorder="1" applyAlignment="1" applyProtection="1">
      <alignment horizontal="left"/>
      <protection locked="0"/>
    </xf>
    <xf numFmtId="2" fontId="7" fillId="4" borderId="34" xfId="0" applyNumberFormat="1" applyFont="1" applyFill="1" applyBorder="1" applyProtection="1">
      <protection locked="0"/>
    </xf>
    <xf numFmtId="2" fontId="7" fillId="4" borderId="35" xfId="0" applyNumberFormat="1" applyFont="1" applyFill="1" applyBorder="1" applyAlignment="1" applyProtection="1">
      <alignment horizontal="right"/>
      <protection locked="0"/>
    </xf>
    <xf numFmtId="2" fontId="7" fillId="4" borderId="36" xfId="0" applyNumberFormat="1" applyFont="1" applyFill="1" applyBorder="1" applyProtection="1">
      <protection locked="0"/>
    </xf>
    <xf numFmtId="2" fontId="7" fillId="4" borderId="35" xfId="0" applyNumberFormat="1" applyFont="1" applyFill="1" applyBorder="1" applyProtection="1">
      <protection locked="0"/>
    </xf>
    <xf numFmtId="2" fontId="7" fillId="4" borderId="33" xfId="0" applyNumberFormat="1" applyFont="1" applyFill="1" applyBorder="1" applyProtection="1"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2" fontId="7" fillId="2" borderId="38" xfId="0" applyNumberFormat="1" applyFont="1" applyFill="1" applyBorder="1" applyProtection="1">
      <protection locked="0"/>
    </xf>
    <xf numFmtId="2" fontId="7" fillId="0" borderId="39" xfId="0" applyNumberFormat="1" applyFont="1" applyBorder="1" applyAlignment="1" applyProtection="1">
      <alignment horizontal="right"/>
      <protection locked="0"/>
    </xf>
    <xf numFmtId="2" fontId="7" fillId="0" borderId="39" xfId="0" applyNumberFormat="1" applyFont="1" applyBorder="1" applyProtection="1">
      <protection locked="0"/>
    </xf>
    <xf numFmtId="2" fontId="7" fillId="2" borderId="30" xfId="0" applyNumberFormat="1" applyFont="1" applyFill="1" applyBorder="1" applyProtection="1">
      <protection locked="0"/>
    </xf>
    <xf numFmtId="2" fontId="7" fillId="6" borderId="38" xfId="0" applyNumberFormat="1" applyFont="1" applyFill="1" applyBorder="1" applyProtection="1">
      <protection locked="0"/>
    </xf>
    <xf numFmtId="2" fontId="7" fillId="6" borderId="39" xfId="0" applyNumberFormat="1" applyFont="1" applyFill="1" applyBorder="1" applyAlignment="1" applyProtection="1">
      <alignment horizontal="right"/>
      <protection locked="0"/>
    </xf>
    <xf numFmtId="2" fontId="7" fillId="6" borderId="39" xfId="0" applyNumberFormat="1" applyFont="1" applyFill="1" applyBorder="1" applyProtection="1">
      <protection locked="0"/>
    </xf>
    <xf numFmtId="2" fontId="7" fillId="6" borderId="30" xfId="0" applyNumberFormat="1" applyFont="1" applyFill="1" applyBorder="1" applyProtection="1">
      <protection locked="0"/>
    </xf>
    <xf numFmtId="0" fontId="1" fillId="5" borderId="37" xfId="0" applyFont="1" applyFill="1" applyBorder="1" applyAlignment="1" applyProtection="1">
      <alignment horizontal="left"/>
      <protection locked="0"/>
    </xf>
    <xf numFmtId="0" fontId="1" fillId="2" borderId="40" xfId="0" applyFont="1" applyFill="1" applyBorder="1" applyAlignment="1" applyProtection="1">
      <alignment horizontal="left"/>
      <protection locked="0"/>
    </xf>
    <xf numFmtId="2" fontId="7" fillId="2" borderId="40" xfId="0" applyNumberFormat="1" applyFont="1" applyFill="1" applyBorder="1" applyProtection="1"/>
    <xf numFmtId="2" fontId="7" fillId="2" borderId="43" xfId="0" applyNumberFormat="1" applyFont="1" applyFill="1" applyBorder="1" applyProtection="1"/>
    <xf numFmtId="0" fontId="6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left"/>
      <protection locked="0"/>
    </xf>
    <xf numFmtId="2" fontId="7" fillId="0" borderId="0" xfId="0" applyNumberFormat="1" applyFon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8" fillId="0" borderId="2" xfId="0" applyFont="1" applyBorder="1" applyProtection="1">
      <protection locked="0"/>
    </xf>
    <xf numFmtId="0" fontId="1" fillId="5" borderId="21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2" fontId="7" fillId="2" borderId="44" xfId="0" applyNumberFormat="1" applyFont="1" applyFill="1" applyBorder="1" applyProtection="1">
      <protection locked="0"/>
    </xf>
    <xf numFmtId="2" fontId="7" fillId="2" borderId="37" xfId="0" applyNumberFormat="1" applyFont="1" applyFill="1" applyBorder="1" applyProtection="1">
      <protection locked="0"/>
    </xf>
    <xf numFmtId="2" fontId="7" fillId="6" borderId="44" xfId="0" applyNumberFormat="1" applyFont="1" applyFill="1" applyBorder="1" applyProtection="1">
      <protection locked="0"/>
    </xf>
    <xf numFmtId="2" fontId="7" fillId="6" borderId="37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17" fontId="0" fillId="2" borderId="0" xfId="0" applyNumberFormat="1" applyFill="1" applyProtection="1">
      <protection locked="0"/>
    </xf>
    <xf numFmtId="2" fontId="7" fillId="2" borderId="39" xfId="0" applyNumberFormat="1" applyFont="1" applyFill="1" applyBorder="1" applyProtection="1">
      <protection locked="0"/>
    </xf>
    <xf numFmtId="2" fontId="7" fillId="0" borderId="30" xfId="0" applyNumberFormat="1" applyFont="1" applyBorder="1" applyProtection="1">
      <protection locked="0"/>
    </xf>
    <xf numFmtId="2" fontId="7" fillId="0" borderId="38" xfId="0" applyNumberFormat="1" applyFont="1" applyBorder="1" applyProtection="1">
      <protection locked="0"/>
    </xf>
    <xf numFmtId="2" fontId="7" fillId="2" borderId="42" xfId="0" applyNumberFormat="1" applyFont="1" applyFill="1" applyBorder="1" applyProtection="1"/>
    <xf numFmtId="0" fontId="0" fillId="2" borderId="0" xfId="0" applyFill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2" fontId="7" fillId="4" borderId="45" xfId="0" applyNumberFormat="1" applyFont="1" applyFill="1" applyBorder="1" applyProtection="1">
      <protection locked="0"/>
    </xf>
    <xf numFmtId="2" fontId="7" fillId="0" borderId="37" xfId="0" applyNumberFormat="1" applyFont="1" applyBorder="1" applyProtection="1">
      <protection locked="0"/>
    </xf>
    <xf numFmtId="2" fontId="7" fillId="0" borderId="44" xfId="0" applyNumberFormat="1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2" borderId="0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49" fontId="13" fillId="0" borderId="0" xfId="0" applyNumberFormat="1" applyFont="1" applyFill="1" applyProtection="1">
      <protection locked="0"/>
    </xf>
    <xf numFmtId="0" fontId="14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49" fontId="1" fillId="0" borderId="0" xfId="0" applyNumberFormat="1" applyFont="1" applyProtection="1"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2" fontId="7" fillId="4" borderId="47" xfId="0" applyNumberFormat="1" applyFont="1" applyFill="1" applyBorder="1" applyProtection="1">
      <protection locked="0"/>
    </xf>
    <xf numFmtId="2" fontId="7" fillId="4" borderId="48" xfId="0" applyNumberFormat="1" applyFont="1" applyFill="1" applyBorder="1" applyProtection="1">
      <protection locked="0"/>
    </xf>
    <xf numFmtId="2" fontId="9" fillId="5" borderId="16" xfId="0" applyNumberFormat="1" applyFont="1" applyFill="1" applyBorder="1" applyAlignment="1" applyProtection="1">
      <alignment horizontal="center"/>
    </xf>
    <xf numFmtId="2" fontId="9" fillId="5" borderId="20" xfId="0" applyNumberFormat="1" applyFont="1" applyFill="1" applyBorder="1" applyAlignment="1" applyProtection="1">
      <alignment horizontal="center"/>
    </xf>
    <xf numFmtId="0" fontId="7" fillId="0" borderId="0" xfId="0" applyFont="1" applyBorder="1" applyProtection="1"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7" fillId="4" borderId="36" xfId="0" applyNumberFormat="1" applyFont="1" applyFill="1" applyBorder="1" applyAlignment="1" applyProtection="1">
      <alignment horizontal="right"/>
      <protection locked="0"/>
    </xf>
    <xf numFmtId="0" fontId="0" fillId="0" borderId="44" xfId="0" applyBorder="1" applyProtection="1">
      <protection locked="0"/>
    </xf>
    <xf numFmtId="2" fontId="7" fillId="6" borderId="0" xfId="0" applyNumberFormat="1" applyFont="1" applyFill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5" borderId="2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2" fontId="7" fillId="0" borderId="38" xfId="0" applyNumberFormat="1" applyFont="1" applyFill="1" applyBorder="1" applyProtection="1">
      <protection locked="0"/>
    </xf>
    <xf numFmtId="2" fontId="7" fillId="0" borderId="39" xfId="0" applyNumberFormat="1" applyFont="1" applyFill="1" applyBorder="1" applyAlignment="1" applyProtection="1">
      <alignment horizontal="right"/>
      <protection locked="0"/>
    </xf>
    <xf numFmtId="2" fontId="7" fillId="0" borderId="39" xfId="0" applyNumberFormat="1" applyFont="1" applyFill="1" applyBorder="1" applyProtection="1">
      <protection locked="0"/>
    </xf>
    <xf numFmtId="2" fontId="7" fillId="0" borderId="37" xfId="0" applyNumberFormat="1" applyFont="1" applyFill="1" applyBorder="1" applyProtection="1">
      <protection locked="0"/>
    </xf>
    <xf numFmtId="2" fontId="7" fillId="0" borderId="44" xfId="0" applyNumberFormat="1" applyFont="1" applyFill="1" applyBorder="1" applyProtection="1">
      <protection locked="0"/>
    </xf>
    <xf numFmtId="2" fontId="7" fillId="0" borderId="0" xfId="0" applyNumberFormat="1" applyFont="1" applyBorder="1" applyAlignment="1" applyProtection="1">
      <protection locked="0"/>
    </xf>
    <xf numFmtId="2" fontId="7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12" fillId="0" borderId="0" xfId="0" applyFont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6" fillId="5" borderId="49" xfId="0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Protection="1">
      <protection locked="0"/>
    </xf>
    <xf numFmtId="0" fontId="6" fillId="5" borderId="50" xfId="0" applyFont="1" applyFill="1" applyBorder="1" applyAlignment="1" applyProtection="1">
      <alignment horizontal="center"/>
      <protection locked="0"/>
    </xf>
    <xf numFmtId="2" fontId="7" fillId="0" borderId="8" xfId="0" applyNumberFormat="1" applyFont="1" applyBorder="1" applyProtection="1">
      <protection locked="0"/>
    </xf>
    <xf numFmtId="2" fontId="7" fillId="6" borderId="8" xfId="0" applyNumberFormat="1" applyFont="1" applyFill="1" applyBorder="1" applyProtection="1">
      <protection locked="0"/>
    </xf>
    <xf numFmtId="2" fontId="7" fillId="4" borderId="35" xfId="0" applyNumberFormat="1" applyFont="1" applyFill="1" applyBorder="1" applyAlignment="1" applyProtection="1">
      <protection locked="0"/>
    </xf>
    <xf numFmtId="2" fontId="7" fillId="0" borderId="39" xfId="0" applyNumberFormat="1" applyFont="1" applyBorder="1" applyAlignment="1" applyProtection="1">
      <protection locked="0"/>
    </xf>
    <xf numFmtId="2" fontId="7" fillId="6" borderId="39" xfId="0" applyNumberFormat="1" applyFont="1" applyFill="1" applyBorder="1" applyAlignment="1" applyProtection="1">
      <protection locked="0"/>
    </xf>
    <xf numFmtId="2" fontId="7" fillId="4" borderId="12" xfId="0" applyNumberFormat="1" applyFont="1" applyFill="1" applyBorder="1" applyProtection="1">
      <protection locked="0"/>
    </xf>
    <xf numFmtId="2" fontId="7" fillId="4" borderId="10" xfId="0" applyNumberFormat="1" applyFont="1" applyFill="1" applyBorder="1" applyProtection="1">
      <protection locked="0"/>
    </xf>
    <xf numFmtId="2" fontId="7" fillId="4" borderId="11" xfId="0" applyNumberFormat="1" applyFont="1" applyFill="1" applyBorder="1" applyProtection="1">
      <protection locked="0"/>
    </xf>
    <xf numFmtId="2" fontId="19" fillId="0" borderId="0" xfId="0" applyNumberFormat="1" applyFont="1" applyBorder="1" applyAlignment="1" applyProtection="1">
      <alignment horizontal="center"/>
      <protection locked="0"/>
    </xf>
    <xf numFmtId="2" fontId="7" fillId="4" borderId="52" xfId="0" applyNumberFormat="1" applyFont="1" applyFill="1" applyBorder="1" applyProtection="1">
      <protection locked="0"/>
    </xf>
    <xf numFmtId="2" fontId="7" fillId="0" borderId="53" xfId="0" applyNumberFormat="1" applyFont="1" applyBorder="1" applyProtection="1">
      <protection locked="0"/>
    </xf>
    <xf numFmtId="0" fontId="6" fillId="5" borderId="1" xfId="0" applyFont="1" applyFill="1" applyBorder="1" applyAlignment="1" applyProtection="1">
      <protection locked="0"/>
    </xf>
    <xf numFmtId="0" fontId="6" fillId="5" borderId="1" xfId="0" applyFont="1" applyFill="1" applyBorder="1" applyAlignment="1" applyProtection="1">
      <alignment horizontal="right"/>
      <protection locked="0"/>
    </xf>
    <xf numFmtId="2" fontId="7" fillId="4" borderId="9" xfId="0" applyNumberFormat="1" applyFont="1" applyFill="1" applyBorder="1" applyProtection="1"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0" borderId="18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Protection="1"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4" borderId="39" xfId="0" applyFill="1" applyBorder="1" applyAlignment="1" applyProtection="1">
      <alignment horizontal="right"/>
      <protection locked="0"/>
    </xf>
    <xf numFmtId="0" fontId="0" fillId="4" borderId="42" xfId="0" applyFill="1" applyBorder="1" applyAlignment="1" applyProtection="1">
      <alignment horizontal="right"/>
      <protection locked="0"/>
    </xf>
    <xf numFmtId="0" fontId="20" fillId="0" borderId="1" xfId="0" applyFont="1" applyBorder="1" applyProtection="1">
      <protection locked="0"/>
    </xf>
    <xf numFmtId="0" fontId="22" fillId="0" borderId="1" xfId="0" applyFont="1" applyBorder="1" applyProtection="1">
      <protection locked="0"/>
    </xf>
    <xf numFmtId="0" fontId="23" fillId="0" borderId="1" xfId="0" applyFont="1" applyBorder="1" applyProtection="1">
      <protection locked="0"/>
    </xf>
    <xf numFmtId="0" fontId="24" fillId="0" borderId="1" xfId="0" applyFont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0" fillId="5" borderId="1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Protection="1">
      <protection locked="0"/>
    </xf>
    <xf numFmtId="0" fontId="0" fillId="5" borderId="39" xfId="0" applyFill="1" applyBorder="1" applyAlignment="1" applyProtection="1">
      <alignment horizontal="right"/>
      <protection locked="0"/>
    </xf>
    <xf numFmtId="0" fontId="0" fillId="5" borderId="42" xfId="0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2" fontId="7" fillId="0" borderId="17" xfId="0" applyNumberFormat="1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2" fontId="7" fillId="7" borderId="10" xfId="0" applyNumberFormat="1" applyFont="1" applyFill="1" applyBorder="1" applyAlignment="1" applyProtection="1">
      <alignment horizontal="left"/>
      <protection locked="0"/>
    </xf>
    <xf numFmtId="2" fontId="7" fillId="7" borderId="10" xfId="0" applyNumberFormat="1" applyFont="1" applyFill="1" applyBorder="1" applyProtection="1">
      <protection locked="0"/>
    </xf>
    <xf numFmtId="2" fontId="7" fillId="7" borderId="11" xfId="0" applyNumberFormat="1" applyFont="1" applyFill="1" applyBorder="1" applyProtection="1">
      <protection locked="0"/>
    </xf>
    <xf numFmtId="2" fontId="7" fillId="7" borderId="12" xfId="0" applyNumberFormat="1" applyFont="1" applyFill="1" applyBorder="1" applyProtection="1">
      <protection locked="0"/>
    </xf>
    <xf numFmtId="2" fontId="7" fillId="7" borderId="14" xfId="0" applyNumberFormat="1" applyFont="1" applyFill="1" applyBorder="1" applyAlignment="1" applyProtection="1">
      <alignment horizontal="center"/>
      <protection locked="0"/>
    </xf>
    <xf numFmtId="2" fontId="7" fillId="7" borderId="14" xfId="0" applyNumberFormat="1" applyFont="1" applyFill="1" applyBorder="1" applyProtection="1">
      <protection locked="0"/>
    </xf>
    <xf numFmtId="2" fontId="7" fillId="7" borderId="15" xfId="0" applyNumberFormat="1" applyFont="1" applyFill="1" applyBorder="1" applyProtection="1">
      <protection locked="0"/>
    </xf>
    <xf numFmtId="2" fontId="7" fillId="7" borderId="16" xfId="0" applyNumberFormat="1" applyFont="1" applyFill="1" applyBorder="1" applyProtection="1">
      <protection locked="0"/>
    </xf>
    <xf numFmtId="2" fontId="7" fillId="7" borderId="14" xfId="0" applyNumberFormat="1" applyFont="1" applyFill="1" applyBorder="1" applyAlignment="1" applyProtection="1">
      <alignment horizontal="left"/>
      <protection locked="0"/>
    </xf>
    <xf numFmtId="2" fontId="7" fillId="7" borderId="23" xfId="0" applyNumberFormat="1" applyFont="1" applyFill="1" applyBorder="1" applyAlignment="1" applyProtection="1">
      <alignment horizontal="left"/>
      <protection locked="0"/>
    </xf>
    <xf numFmtId="2" fontId="7" fillId="7" borderId="23" xfId="0" applyNumberFormat="1" applyFont="1" applyFill="1" applyBorder="1" applyProtection="1">
      <protection locked="0"/>
    </xf>
    <xf numFmtId="2" fontId="7" fillId="7" borderId="24" xfId="0" applyNumberFormat="1" applyFont="1" applyFill="1" applyBorder="1" applyProtection="1">
      <protection locked="0"/>
    </xf>
    <xf numFmtId="2" fontId="7" fillId="7" borderId="25" xfId="0" applyNumberFormat="1" applyFont="1" applyFill="1" applyBorder="1" applyProtection="1">
      <protection locked="0"/>
    </xf>
    <xf numFmtId="16" fontId="0" fillId="0" borderId="0" xfId="0" applyNumberFormat="1"/>
    <xf numFmtId="2" fontId="0" fillId="0" borderId="2" xfId="0" applyNumberFormat="1" applyBorder="1" applyAlignment="1" applyProtection="1">
      <alignment horizontal="left"/>
      <protection locked="0"/>
    </xf>
    <xf numFmtId="49" fontId="13" fillId="0" borderId="0" xfId="0" applyNumberFormat="1" applyFont="1"/>
    <xf numFmtId="2" fontId="0" fillId="0" borderId="0" xfId="0" applyNumberFormat="1"/>
    <xf numFmtId="0" fontId="14" fillId="0" borderId="0" xfId="0" applyFont="1" applyBorder="1"/>
    <xf numFmtId="0" fontId="3" fillId="0" borderId="0" xfId="0" applyFont="1" applyAlignment="1">
      <alignment horizontal="left"/>
    </xf>
    <xf numFmtId="0" fontId="25" fillId="0" borderId="0" xfId="0" applyFont="1" applyFill="1"/>
    <xf numFmtId="0" fontId="17" fillId="0" borderId="0" xfId="0" applyFont="1"/>
    <xf numFmtId="9" fontId="2" fillId="0" borderId="0" xfId="1" applyFont="1"/>
    <xf numFmtId="9" fontId="0" fillId="0" borderId="0" xfId="1" applyFont="1"/>
    <xf numFmtId="2" fontId="7" fillId="7" borderId="18" xfId="0" applyNumberFormat="1" applyFont="1" applyFill="1" applyBorder="1" applyProtection="1">
      <protection locked="0"/>
    </xf>
    <xf numFmtId="2" fontId="7" fillId="7" borderId="19" xfId="0" applyNumberFormat="1" applyFont="1" applyFill="1" applyBorder="1" applyProtection="1">
      <protection locked="0"/>
    </xf>
    <xf numFmtId="2" fontId="7" fillId="7" borderId="20" xfId="0" applyNumberFormat="1" applyFont="1" applyFill="1" applyBorder="1" applyProtection="1">
      <protection locked="0"/>
    </xf>
    <xf numFmtId="0" fontId="8" fillId="0" borderId="31" xfId="0" applyFont="1" applyBorder="1" applyAlignment="1">
      <alignment horizontal="left"/>
    </xf>
    <xf numFmtId="0" fontId="8" fillId="0" borderId="3" xfId="0" applyFont="1" applyBorder="1"/>
    <xf numFmtId="0" fontId="3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2" fontId="7" fillId="2" borderId="55" xfId="0" applyNumberFormat="1" applyFont="1" applyFill="1" applyBorder="1" applyProtection="1"/>
    <xf numFmtId="2" fontId="7" fillId="2" borderId="2" xfId="0" applyNumberFormat="1" applyFont="1" applyFill="1" applyBorder="1" applyProtection="1"/>
    <xf numFmtId="2" fontId="7" fillId="2" borderId="21" xfId="0" applyNumberFormat="1" applyFont="1" applyFill="1" applyBorder="1" applyProtection="1"/>
    <xf numFmtId="0" fontId="0" fillId="0" borderId="0" xfId="0" applyFill="1" applyAlignment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 horizontal="left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2" fontId="7" fillId="6" borderId="28" xfId="0" applyNumberFormat="1" applyFont="1" applyFill="1" applyBorder="1" applyProtection="1">
      <protection locked="0"/>
    </xf>
    <xf numFmtId="2" fontId="7" fillId="0" borderId="28" xfId="0" applyNumberFormat="1" applyFont="1" applyBorder="1" applyProtection="1">
      <protection locked="0"/>
    </xf>
    <xf numFmtId="0" fontId="29" fillId="0" borderId="0" xfId="0" applyFont="1" applyFill="1" applyAlignment="1" applyProtection="1">
      <alignment horizontal="left"/>
      <protection locked="0"/>
    </xf>
    <xf numFmtId="2" fontId="9" fillId="5" borderId="22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right"/>
      <protection locked="0"/>
    </xf>
    <xf numFmtId="0" fontId="21" fillId="0" borderId="1" xfId="0" applyFont="1" applyFill="1" applyBorder="1" applyAlignment="1" applyProtection="1">
      <protection locked="0"/>
    </xf>
    <xf numFmtId="0" fontId="21" fillId="8" borderId="1" xfId="0" applyFont="1" applyFill="1" applyBorder="1" applyProtection="1"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33" fillId="0" borderId="0" xfId="0" applyFont="1" applyFill="1" applyBorder="1" applyProtection="1">
      <protection locked="0"/>
    </xf>
    <xf numFmtId="0" fontId="28" fillId="0" borderId="2" xfId="0" applyFont="1" applyBorder="1" applyProtection="1">
      <protection locked="0"/>
    </xf>
    <xf numFmtId="0" fontId="0" fillId="0" borderId="0" xfId="0" applyFont="1" applyFill="1" applyBorder="1" applyAlignment="1" applyProtection="1">
      <alignment horizontal="left"/>
    </xf>
    <xf numFmtId="0" fontId="1" fillId="0" borderId="7" xfId="0" applyFont="1" applyBorder="1"/>
    <xf numFmtId="49" fontId="29" fillId="0" borderId="0" xfId="0" applyNumberFormat="1" applyFont="1" applyProtection="1">
      <protection locked="0"/>
    </xf>
    <xf numFmtId="2" fontId="34" fillId="2" borderId="38" xfId="0" applyNumberFormat="1" applyFont="1" applyFill="1" applyBorder="1" applyProtection="1">
      <protection locked="0"/>
    </xf>
    <xf numFmtId="2" fontId="34" fillId="6" borderId="44" xfId="0" applyNumberFormat="1" applyFont="1" applyFill="1" applyBorder="1" applyProtection="1">
      <protection locked="0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/>
    <xf numFmtId="0" fontId="8" fillId="0" borderId="0" xfId="0" applyFont="1" applyAlignment="1">
      <alignment horizontal="right"/>
    </xf>
    <xf numFmtId="2" fontId="8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2" xfId="0" applyNumberFormat="1" applyBorder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9" fillId="4" borderId="36" xfId="0" applyNumberFormat="1" applyFont="1" applyFill="1" applyBorder="1" applyAlignment="1" applyProtection="1">
      <alignment horizontal="center"/>
      <protection hidden="1"/>
    </xf>
    <xf numFmtId="2" fontId="9" fillId="5" borderId="51" xfId="0" applyNumberFormat="1" applyFont="1" applyFill="1" applyBorder="1" applyAlignment="1" applyProtection="1">
      <alignment horizontal="center"/>
      <protection hidden="1"/>
    </xf>
    <xf numFmtId="2" fontId="9" fillId="5" borderId="44" xfId="0" applyNumberFormat="1" applyFont="1" applyFill="1" applyBorder="1" applyAlignment="1" applyProtection="1">
      <alignment horizontal="center"/>
      <protection hidden="1"/>
    </xf>
    <xf numFmtId="2" fontId="9" fillId="5" borderId="13" xfId="0" applyNumberFormat="1" applyFont="1" applyFill="1" applyBorder="1" applyAlignment="1" applyProtection="1">
      <alignment horizontal="center"/>
      <protection hidden="1"/>
    </xf>
    <xf numFmtId="2" fontId="9" fillId="5" borderId="22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Protection="1">
      <protection hidden="1"/>
    </xf>
    <xf numFmtId="2" fontId="7" fillId="0" borderId="42" xfId="0" applyNumberFormat="1" applyFont="1" applyFill="1" applyBorder="1" applyAlignment="1" applyProtection="1">
      <protection hidden="1"/>
    </xf>
    <xf numFmtId="2" fontId="7" fillId="0" borderId="42" xfId="0" applyNumberFormat="1" applyFont="1" applyFill="1" applyBorder="1" applyProtection="1">
      <protection hidden="1"/>
    </xf>
    <xf numFmtId="2" fontId="7" fillId="0" borderId="42" xfId="0" applyNumberFormat="1" applyFont="1" applyFill="1" applyBorder="1" applyAlignment="1" applyProtection="1">
      <alignment horizontal="right"/>
      <protection hidden="1"/>
    </xf>
    <xf numFmtId="2" fontId="7" fillId="0" borderId="46" xfId="0" applyNumberFormat="1" applyFont="1" applyFill="1" applyBorder="1" applyProtection="1">
      <protection hidden="1"/>
    </xf>
    <xf numFmtId="2" fontId="7" fillId="0" borderId="40" xfId="0" applyNumberFormat="1" applyFont="1" applyFill="1" applyBorder="1" applyProtection="1">
      <protection hidden="1"/>
    </xf>
    <xf numFmtId="2" fontId="7" fillId="0" borderId="21" xfId="0" applyNumberFormat="1" applyFont="1" applyFill="1" applyBorder="1" applyProtection="1">
      <protection hidden="1"/>
    </xf>
    <xf numFmtId="2" fontId="7" fillId="0" borderId="41" xfId="0" applyNumberFormat="1" applyFont="1" applyFill="1" applyBorder="1" applyProtection="1">
      <protection hidden="1"/>
    </xf>
    <xf numFmtId="2" fontId="9" fillId="0" borderId="2" xfId="0" applyNumberFormat="1" applyFont="1" applyBorder="1" applyAlignment="1" applyProtection="1">
      <alignment horizontal="center"/>
      <protection hidden="1"/>
    </xf>
    <xf numFmtId="2" fontId="9" fillId="0" borderId="2" xfId="0" applyNumberFormat="1" applyFont="1" applyFill="1" applyBorder="1" applyAlignment="1" applyProtection="1">
      <alignment horizontal="center"/>
      <protection hidden="1"/>
    </xf>
    <xf numFmtId="2" fontId="7" fillId="2" borderId="41" xfId="0" applyNumberFormat="1" applyFont="1" applyFill="1" applyBorder="1" applyProtection="1">
      <protection hidden="1"/>
    </xf>
    <xf numFmtId="2" fontId="7" fillId="0" borderId="42" xfId="0" applyNumberFormat="1" applyFont="1" applyBorder="1" applyAlignment="1" applyProtection="1">
      <protection hidden="1"/>
    </xf>
    <xf numFmtId="2" fontId="7" fillId="0" borderId="42" xfId="0" applyNumberFormat="1" applyFont="1" applyBorder="1" applyProtection="1">
      <protection hidden="1"/>
    </xf>
    <xf numFmtId="2" fontId="7" fillId="0" borderId="42" xfId="0" applyNumberFormat="1" applyFont="1" applyBorder="1" applyAlignment="1" applyProtection="1">
      <alignment horizontal="right"/>
      <protection hidden="1"/>
    </xf>
    <xf numFmtId="2" fontId="7" fillId="2" borderId="43" xfId="0" applyNumberFormat="1" applyFont="1" applyFill="1" applyBorder="1" applyProtection="1">
      <protection hidden="1"/>
    </xf>
    <xf numFmtId="2" fontId="7" fillId="2" borderId="2" xfId="0" applyNumberFormat="1" applyFont="1" applyFill="1" applyBorder="1" applyProtection="1">
      <protection hidden="1"/>
    </xf>
    <xf numFmtId="2" fontId="7" fillId="2" borderId="42" xfId="0" applyNumberFormat="1" applyFont="1" applyFill="1" applyBorder="1" applyProtection="1">
      <protection hidden="1"/>
    </xf>
    <xf numFmtId="2" fontId="7" fillId="2" borderId="55" xfId="0" applyNumberFormat="1" applyFont="1" applyFill="1" applyBorder="1" applyProtection="1">
      <protection hidden="1"/>
    </xf>
    <xf numFmtId="2" fontId="7" fillId="2" borderId="21" xfId="0" applyNumberFormat="1" applyFont="1" applyFill="1" applyBorder="1" applyProtection="1">
      <protection hidden="1"/>
    </xf>
    <xf numFmtId="2" fontId="7" fillId="2" borderId="40" xfId="0" applyNumberFormat="1" applyFont="1" applyFill="1" applyBorder="1" applyProtection="1">
      <protection hidden="1"/>
    </xf>
    <xf numFmtId="2" fontId="9" fillId="5" borderId="43" xfId="0" applyNumberFormat="1" applyFont="1" applyFill="1" applyBorder="1" applyAlignment="1" applyProtection="1">
      <alignment horizontal="center"/>
      <protection hidden="1"/>
    </xf>
    <xf numFmtId="2" fontId="9" fillId="5" borderId="17" xfId="0" applyNumberFormat="1" applyFont="1" applyFill="1" applyBorder="1" applyAlignment="1" applyProtection="1">
      <alignment horizontal="center"/>
      <protection hidden="1"/>
    </xf>
    <xf numFmtId="2" fontId="9" fillId="5" borderId="16" xfId="0" applyNumberFormat="1" applyFont="1" applyFill="1" applyBorder="1" applyAlignment="1" applyProtection="1">
      <alignment horizontal="center"/>
      <protection hidden="1"/>
    </xf>
    <xf numFmtId="2" fontId="9" fillId="5" borderId="38" xfId="0" applyNumberFormat="1" applyFont="1" applyFill="1" applyBorder="1" applyAlignment="1" applyProtection="1">
      <alignment horizontal="center"/>
      <protection hidden="1"/>
    </xf>
    <xf numFmtId="2" fontId="9" fillId="4" borderId="12" xfId="0" applyNumberFormat="1" applyFont="1" applyFill="1" applyBorder="1" applyAlignment="1" applyProtection="1">
      <alignment horizontal="center"/>
      <protection hidden="1"/>
    </xf>
    <xf numFmtId="2" fontId="9" fillId="5" borderId="54" xfId="0" applyNumberFormat="1" applyFont="1" applyFill="1" applyBorder="1" applyAlignment="1" applyProtection="1">
      <alignment horizontal="center"/>
      <protection hidden="1"/>
    </xf>
    <xf numFmtId="2" fontId="9" fillId="5" borderId="20" xfId="0" applyNumberFormat="1" applyFont="1" applyFill="1" applyBorder="1" applyAlignment="1" applyProtection="1">
      <alignment horizontal="center"/>
      <protection hidden="1"/>
    </xf>
    <xf numFmtId="2" fontId="9" fillId="5" borderId="25" xfId="0" applyNumberFormat="1" applyFont="1" applyFill="1" applyBorder="1" applyAlignment="1" applyProtection="1">
      <alignment horizontal="center"/>
      <protection hidden="1"/>
    </xf>
    <xf numFmtId="2" fontId="7" fillId="0" borderId="55" xfId="0" applyNumberFormat="1" applyFont="1" applyFill="1" applyBorder="1" applyProtection="1">
      <protection hidden="1"/>
    </xf>
    <xf numFmtId="2" fontId="7" fillId="0" borderId="2" xfId="0" applyNumberFormat="1" applyFont="1" applyFill="1" applyBorder="1" applyProtection="1">
      <protection hidden="1"/>
    </xf>
    <xf numFmtId="2" fontId="7" fillId="0" borderId="43" xfId="0" applyNumberFormat="1" applyFont="1" applyBorder="1" applyProtection="1">
      <protection hidden="1"/>
    </xf>
    <xf numFmtId="2" fontId="7" fillId="0" borderId="40" xfId="0" applyNumberFormat="1" applyFont="1" applyBorder="1" applyProtection="1">
      <protection hidden="1"/>
    </xf>
    <xf numFmtId="2" fontId="7" fillId="0" borderId="2" xfId="0" applyNumberFormat="1" applyFont="1" applyBorder="1" applyProtection="1">
      <protection hidden="1"/>
    </xf>
    <xf numFmtId="2" fontId="0" fillId="4" borderId="1" xfId="0" applyNumberFormat="1" applyFill="1" applyBorder="1" applyAlignment="1" applyProtection="1">
      <alignment horizontal="right" vertical="center"/>
      <protection hidden="1"/>
    </xf>
    <xf numFmtId="2" fontId="0" fillId="4" borderId="1" xfId="0" applyNumberFormat="1" applyFill="1" applyBorder="1" applyAlignment="1" applyProtection="1">
      <alignment vertical="center"/>
      <protection hidden="1"/>
    </xf>
    <xf numFmtId="2" fontId="0" fillId="4" borderId="1" xfId="0" applyNumberFormat="1" applyFont="1" applyFill="1" applyBorder="1" applyAlignment="1" applyProtection="1">
      <alignment horizontal="right" vertical="center"/>
      <protection hidden="1"/>
    </xf>
    <xf numFmtId="2" fontId="0" fillId="0" borderId="1" xfId="0" applyNumberFormat="1" applyFill="1" applyBorder="1" applyAlignment="1" applyProtection="1">
      <alignment horizontal="right" vertical="center"/>
      <protection hidden="1"/>
    </xf>
    <xf numFmtId="2" fontId="0" fillId="0" borderId="1" xfId="0" applyNumberFormat="1" applyFill="1" applyBorder="1" applyAlignment="1" applyProtection="1">
      <alignment vertical="center"/>
      <protection hidden="1"/>
    </xf>
    <xf numFmtId="0" fontId="0" fillId="5" borderId="39" xfId="0" applyFill="1" applyBorder="1" applyAlignment="1" applyProtection="1">
      <alignment horizontal="right"/>
      <protection hidden="1"/>
    </xf>
    <xf numFmtId="2" fontId="0" fillId="4" borderId="1" xfId="0" applyNumberFormat="1" applyFill="1" applyBorder="1" applyProtection="1">
      <protection hidden="1"/>
    </xf>
    <xf numFmtId="2" fontId="30" fillId="5" borderId="41" xfId="0" applyNumberFormat="1" applyFont="1" applyFill="1" applyBorder="1" applyAlignment="1" applyProtection="1">
      <alignment horizontal="center"/>
      <protection hidden="1"/>
    </xf>
    <xf numFmtId="2" fontId="8" fillId="0" borderId="2" xfId="0" applyNumberFormat="1" applyFont="1" applyBorder="1" applyAlignment="1" applyProtection="1">
      <alignment horizontal="center"/>
      <protection hidden="1"/>
    </xf>
    <xf numFmtId="2" fontId="7" fillId="0" borderId="46" xfId="0" applyNumberFormat="1" applyFont="1" applyBorder="1" applyProtection="1">
      <protection hidden="1"/>
    </xf>
    <xf numFmtId="2" fontId="7" fillId="0" borderId="41" xfId="0" applyNumberFormat="1" applyFont="1" applyBorder="1" applyProtection="1">
      <protection hidden="1"/>
    </xf>
    <xf numFmtId="2" fontId="7" fillId="0" borderId="21" xfId="0" applyNumberFormat="1" applyFont="1" applyBorder="1" applyProtection="1">
      <protection hidden="1"/>
    </xf>
    <xf numFmtId="2" fontId="7" fillId="0" borderId="43" xfId="0" applyNumberFormat="1" applyFont="1" applyBorder="1" applyAlignment="1" applyProtection="1">
      <alignment horizontal="right"/>
      <protection hidden="1"/>
    </xf>
    <xf numFmtId="2" fontId="30" fillId="5" borderId="20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66"/>
      <color rgb="FFFFFF7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52456352165799E-2"/>
          <c:y val="8.4269894086568695E-2"/>
          <c:w val="0.90049969998566703"/>
          <c:h val="0.674159152692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'jan- july 17 2015'!$AA$191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('jan- july 17 2015'!$A$192,'jan- july 17 2015'!$A$193,'jan- july 17 2015'!$A$195,'jan- july 17 2015'!$A$196)</c:f>
              <c:strCache>
                <c:ptCount val="4"/>
                <c:pt idx="0">
                  <c:v>Avail</c:v>
                </c:pt>
                <c:pt idx="1">
                  <c:v>Actual</c:v>
                </c:pt>
                <c:pt idx="2">
                  <c:v>Sold</c:v>
                </c:pt>
                <c:pt idx="3">
                  <c:v>W</c:v>
                </c:pt>
              </c:strCache>
            </c:strRef>
          </c:cat>
          <c:val>
            <c:numRef>
              <c:f>('jan- july 17 2015'!$AA$192,'jan- july 17 2015'!$AA$193,'jan- july 17 2015'!$AA$195,'jan- july 17 2015'!$AA$196)</c:f>
              <c:numCache>
                <c:formatCode>0.00</c:formatCode>
                <c:ptCount val="4"/>
                <c:pt idx="0">
                  <c:v>91.2</c:v>
                </c:pt>
                <c:pt idx="1">
                  <c:v>40.4</c:v>
                </c:pt>
                <c:pt idx="2">
                  <c:v>22.1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2-4014-A2F8-5B3DC4A89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75800"/>
        <c:axId val="184276184"/>
      </c:barChart>
      <c:catAx>
        <c:axId val="184275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4276184"/>
        <c:crosses val="autoZero"/>
        <c:auto val="1"/>
        <c:lblAlgn val="ctr"/>
        <c:lblOffset val="100"/>
        <c:tickLblSkip val="1"/>
        <c:noMultiLvlLbl val="0"/>
      </c:catAx>
      <c:valAx>
        <c:axId val="1842761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5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4275800"/>
        <c:crosses val="autoZero"/>
        <c:crossBetween val="between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5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'jan- july 17 2015'!$A$123:$A$127</c:f>
              <c:strCache>
                <c:ptCount val="5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Sold</c:v>
                </c:pt>
                <c:pt idx="4">
                  <c:v>W</c:v>
                </c:pt>
              </c:strCache>
            </c:strRef>
          </c:cat>
          <c:val>
            <c:numRef>
              <c:f>'jan- july 17 2015'!$AA$123:$AA$127</c:f>
              <c:numCache>
                <c:formatCode>0.00</c:formatCode>
                <c:ptCount val="5"/>
                <c:pt idx="0">
                  <c:v>897.79999999999984</c:v>
                </c:pt>
                <c:pt idx="1">
                  <c:v>830.41000000000008</c:v>
                </c:pt>
                <c:pt idx="2">
                  <c:v>74.730000000000018</c:v>
                </c:pt>
                <c:pt idx="3">
                  <c:v>1118.2699999999998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E-42DF-8318-40A311A3D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933800"/>
        <c:axId val="129933408"/>
      </c:barChart>
      <c:catAx>
        <c:axId val="12993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933408"/>
        <c:crosses val="autoZero"/>
        <c:auto val="1"/>
        <c:lblAlgn val="ctr"/>
        <c:lblOffset val="100"/>
        <c:noMultiLvlLbl val="0"/>
      </c:catAx>
      <c:valAx>
        <c:axId val="1299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933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008920213644599"/>
          <c:y val="0.31897064273310599"/>
          <c:w val="0.76261476056751598"/>
          <c:h val="0.435899457236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'jan- july 17 2015'!$A$146:$A$150</c:f>
              <c:strCache>
                <c:ptCount val="5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Sold</c:v>
                </c:pt>
                <c:pt idx="4">
                  <c:v>W</c:v>
                </c:pt>
              </c:strCache>
            </c:strRef>
          </c:cat>
          <c:val>
            <c:numRef>
              <c:f>'jan- july 17 2015'!$AA$146:$AA$150</c:f>
              <c:numCache>
                <c:formatCode>0.00</c:formatCode>
                <c:ptCount val="5"/>
                <c:pt idx="0">
                  <c:v>463.4</c:v>
                </c:pt>
                <c:pt idx="1">
                  <c:v>286.77000000000004</c:v>
                </c:pt>
                <c:pt idx="2">
                  <c:v>160.20000000000002</c:v>
                </c:pt>
                <c:pt idx="3">
                  <c:v>171.78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D-4AA5-869F-3C1C6D367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229944"/>
        <c:axId val="185230336"/>
      </c:barChart>
      <c:catAx>
        <c:axId val="18522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30336"/>
        <c:crosses val="autoZero"/>
        <c:auto val="1"/>
        <c:lblAlgn val="ctr"/>
        <c:lblOffset val="100"/>
        <c:noMultiLvlLbl val="0"/>
      </c:catAx>
      <c:valAx>
        <c:axId val="18523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29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70057379129197E-2"/>
          <c:y val="8.3333785448054698E-2"/>
          <c:w val="0.90147891668781399"/>
          <c:h val="0.72222614054980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'july 20 - dec 31  2015'!$AA$99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('july 20 - dec 31  2015'!$A$100,'july 20 - dec 31  2015'!$A$101,'july 20 - dec 31  2015'!$A$102,'july 20 - dec 31  2015'!$A$104)</c:f>
              <c:strCache>
                <c:ptCount val="4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W</c:v>
                </c:pt>
              </c:strCache>
            </c:strRef>
          </c:cat>
          <c:val>
            <c:numRef>
              <c:f>('july 20 - dec 31  2015'!$AA$100,'july 20 - dec 31  2015'!$AA$101,'july 20 - dec 31  2015'!$AA$102,'july 20 - dec 31  2015'!$AA$104)</c:f>
              <c:numCache>
                <c:formatCode>0.00</c:formatCode>
                <c:ptCount val="4"/>
                <c:pt idx="0">
                  <c:v>799.6</c:v>
                </c:pt>
                <c:pt idx="1">
                  <c:v>731.87</c:v>
                </c:pt>
                <c:pt idx="2">
                  <c:v>68.399999999999991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1-4248-BD92-22419A9D6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31120"/>
        <c:axId val="185231512"/>
      </c:barChart>
      <c:catAx>
        <c:axId val="18523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231512"/>
        <c:crosses val="autoZero"/>
        <c:auto val="1"/>
        <c:lblAlgn val="ctr"/>
        <c:lblOffset val="100"/>
        <c:tickLblSkip val="1"/>
        <c:noMultiLvlLbl val="0"/>
      </c:catAx>
      <c:valAx>
        <c:axId val="1852315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231120"/>
        <c:crosses val="autoZero"/>
        <c:crossBetween val="between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800" b="1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30133047714699E-2"/>
          <c:y val="8.3798882681564199E-2"/>
          <c:w val="0.90074550823112298"/>
          <c:h val="0.67597765363128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'july 20 - dec 31  2015'!$AA$122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('july 20 - dec 31  2015'!$A$123,'july 20 - dec 31  2015'!$A$124,'july 20 - dec 31  2015'!$A$125,'july 20 - dec 31  2015'!$A$127)</c:f>
              <c:strCache>
                <c:ptCount val="4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W</c:v>
                </c:pt>
              </c:strCache>
            </c:strRef>
          </c:cat>
          <c:val>
            <c:numRef>
              <c:f>('july 20 - dec 31  2015'!$AA$123,'july 20 - dec 31  2015'!$AA$124,'july 20 - dec 31  2015'!$AA$125,'july 20 - dec 31  2015'!$AA$127)</c:f>
              <c:numCache>
                <c:formatCode>0.00</c:formatCode>
                <c:ptCount val="4"/>
                <c:pt idx="0">
                  <c:v>750.9000000000002</c:v>
                </c:pt>
                <c:pt idx="1">
                  <c:v>682.80000000000007</c:v>
                </c:pt>
                <c:pt idx="2">
                  <c:v>68.27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9-4228-B9AD-5C6127E0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32296"/>
        <c:axId val="185232688"/>
      </c:barChart>
      <c:catAx>
        <c:axId val="18523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232688"/>
        <c:crosses val="autoZero"/>
        <c:auto val="1"/>
        <c:lblAlgn val="ctr"/>
        <c:lblOffset val="100"/>
        <c:tickLblSkip val="1"/>
        <c:noMultiLvlLbl val="0"/>
      </c:catAx>
      <c:valAx>
        <c:axId val="1852326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25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232296"/>
        <c:crosses val="autoZero"/>
        <c:crossBetween val="between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800" b="1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52456352165799E-2"/>
          <c:y val="8.4269894086568695E-2"/>
          <c:w val="0.90049969998566703"/>
          <c:h val="0.674159152692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'july 20 - dec 31  2015'!$AA$191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('july 20 - dec 31  2015'!$A$192,'july 20 - dec 31  2015'!$A$193,'july 20 - dec 31  2015'!$A$195,'july 20 - dec 31  2015'!$A$196)</c:f>
              <c:strCache>
                <c:ptCount val="4"/>
                <c:pt idx="0">
                  <c:v>Avail</c:v>
                </c:pt>
                <c:pt idx="1">
                  <c:v>Actual</c:v>
                </c:pt>
                <c:pt idx="2">
                  <c:v>Sold</c:v>
                </c:pt>
                <c:pt idx="3">
                  <c:v>W</c:v>
                </c:pt>
              </c:strCache>
            </c:strRef>
          </c:cat>
          <c:val>
            <c:numRef>
              <c:f>('july 20 - dec 31  2015'!$AA$192,'july 20 - dec 31  2015'!$AA$193,'july 20 - dec 31  2015'!$AA$195,'july 20 - dec 31  2015'!$AA$196)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3-47BA-9F39-317FDF2AA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65448"/>
        <c:axId val="185765840"/>
      </c:barChart>
      <c:catAx>
        <c:axId val="185765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765840"/>
        <c:crosses val="autoZero"/>
        <c:auto val="1"/>
        <c:lblAlgn val="ctr"/>
        <c:lblOffset val="100"/>
        <c:tickLblSkip val="1"/>
        <c:noMultiLvlLbl val="0"/>
      </c:catAx>
      <c:valAx>
        <c:axId val="185765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5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765448"/>
        <c:crosses val="autoZero"/>
        <c:crossBetween val="between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5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('july 20 - dec 31  2015'!$A$77,'july 20 - dec 31  2015'!$A$78,'july 20 - dec 31  2015'!$A$79,'july 20 - dec 31  2015'!$A$80,'july 20 - dec 31  2015'!$A$81)</c:f>
              <c:strCache>
                <c:ptCount val="5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Sold</c:v>
                </c:pt>
                <c:pt idx="4">
                  <c:v>W</c:v>
                </c:pt>
              </c:strCache>
            </c:strRef>
          </c:cat>
          <c:val>
            <c:numRef>
              <c:f>('july 20 - dec 31  2015'!$AA$77,'july 20 - dec 31  2015'!$AA$78,'july 20 - dec 31  2015'!$AA$79,'july 20 - dec 31  2015'!$AA$80,'july 20 - dec 31  2015'!$AA$81)</c:f>
              <c:numCache>
                <c:formatCode>0.00</c:formatCode>
                <c:ptCount val="5"/>
                <c:pt idx="0">
                  <c:v>849.7</c:v>
                </c:pt>
                <c:pt idx="1">
                  <c:v>553.53</c:v>
                </c:pt>
                <c:pt idx="2">
                  <c:v>272.37</c:v>
                </c:pt>
                <c:pt idx="3">
                  <c:v>401.35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3-4A58-9283-0ECB08B08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766624"/>
        <c:axId val="185767016"/>
      </c:barChart>
      <c:catAx>
        <c:axId val="1857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67016"/>
        <c:crosses val="autoZero"/>
        <c:auto val="1"/>
        <c:lblAlgn val="ctr"/>
        <c:lblOffset val="100"/>
        <c:noMultiLvlLbl val="0"/>
      </c:catAx>
      <c:valAx>
        <c:axId val="18576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66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('july 20 - dec 31  2015'!$A$8,'july 20 - dec 31  2015'!$A$9,'july 20 - dec 31  2015'!$A$10,'july 20 - dec 31  2015'!$A$11,'july 20 - dec 31  2015'!$A$12)</c:f>
              <c:strCache>
                <c:ptCount val="5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Sold</c:v>
                </c:pt>
                <c:pt idx="4">
                  <c:v>W</c:v>
                </c:pt>
              </c:strCache>
            </c:strRef>
          </c:cat>
          <c:val>
            <c:numRef>
              <c:f>('july 20 - dec 31  2015'!$AA$8,'july 20 - dec 31  2015'!$AA$9,'july 20 - dec 31  2015'!$AA$10,'july 20 - dec 31  2015'!$AA$11,'july 20 - dec 31  2015'!$AA$12)</c:f>
              <c:numCache>
                <c:formatCode>0.00</c:formatCode>
                <c:ptCount val="5"/>
                <c:pt idx="0">
                  <c:v>585.59999999999991</c:v>
                </c:pt>
                <c:pt idx="1">
                  <c:v>360.63</c:v>
                </c:pt>
                <c:pt idx="2">
                  <c:v>225.36999999999998</c:v>
                </c:pt>
                <c:pt idx="3">
                  <c:v>266.35000000000002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F-41F4-9B1B-3CCC1A638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767800"/>
        <c:axId val="185768192"/>
      </c:barChart>
      <c:catAx>
        <c:axId val="18576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68192"/>
        <c:crosses val="autoZero"/>
        <c:auto val="1"/>
        <c:lblAlgn val="ctr"/>
        <c:lblOffset val="100"/>
        <c:noMultiLvlLbl val="0"/>
      </c:catAx>
      <c:valAx>
        <c:axId val="18576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67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('july 20 - dec 31  2015'!$A$31,'july 20 - dec 31  2015'!$A$32,'july 20 - dec 31  2015'!$A$33,'july 20 - dec 31  2015'!$A$34,'july 20 - dec 31  2015'!$A$35)</c:f>
              <c:strCache>
                <c:ptCount val="5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Sold</c:v>
                </c:pt>
                <c:pt idx="4">
                  <c:v>W</c:v>
                </c:pt>
              </c:strCache>
            </c:strRef>
          </c:cat>
          <c:val>
            <c:numRef>
              <c:f>('july 20 - dec 31  2015'!$AA$31,'july 20 - dec 31  2015'!$AA$32,'july 20 - dec 31  2015'!$AA$33,'july 20 - dec 31  2015'!$AA$34,'july 20 - dec 31  2015'!$AA$35)</c:f>
              <c:numCache>
                <c:formatCode>0.00</c:formatCode>
                <c:ptCount val="5"/>
                <c:pt idx="0">
                  <c:v>803.59999999999991</c:v>
                </c:pt>
                <c:pt idx="1">
                  <c:v>751.57999999999993</c:v>
                </c:pt>
                <c:pt idx="2">
                  <c:v>52.120000000000005</c:v>
                </c:pt>
                <c:pt idx="3">
                  <c:v>1048.0099999999998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1-4A9D-BCC9-027A3A1F5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768976"/>
        <c:axId val="185892808"/>
      </c:barChart>
      <c:catAx>
        <c:axId val="18576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92808"/>
        <c:crosses val="autoZero"/>
        <c:auto val="1"/>
        <c:lblAlgn val="ctr"/>
        <c:lblOffset val="100"/>
        <c:noMultiLvlLbl val="0"/>
      </c:catAx>
      <c:valAx>
        <c:axId val="18589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6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24106337101601"/>
          <c:y val="0.22381395348837199"/>
          <c:w val="0.83776331108217805"/>
          <c:h val="0.626119269974974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('july 20 - dec 31  2015'!$A$146,'july 20 - dec 31  2015'!$A$147,'july 20 - dec 31  2015'!$A$148,'july 20 - dec 31  2015'!$A$149,'july 20 - dec 31  2015'!$A$150)</c:f>
              <c:strCache>
                <c:ptCount val="5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Sold</c:v>
                </c:pt>
                <c:pt idx="4">
                  <c:v>W</c:v>
                </c:pt>
              </c:strCache>
            </c:strRef>
          </c:cat>
          <c:val>
            <c:numRef>
              <c:f>('july 20 - dec 31  2015'!$AA$146,'july 20 - dec 31  2015'!$AA$147,'july 20 - dec 31  2015'!$AA$148,'july 20 - dec 31  2015'!$AA$149,'july 20 - dec 31  2015'!$AA$150)</c:f>
              <c:numCache>
                <c:formatCode>0.00</c:formatCode>
                <c:ptCount val="5"/>
                <c:pt idx="0">
                  <c:v>769.19999999999993</c:v>
                </c:pt>
                <c:pt idx="1">
                  <c:v>247.82</c:v>
                </c:pt>
                <c:pt idx="2">
                  <c:v>104.68</c:v>
                </c:pt>
                <c:pt idx="3">
                  <c:v>268.89999999999998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8-4BA9-BEBD-C9141FBD8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893592"/>
        <c:axId val="185893984"/>
      </c:barChart>
      <c:catAx>
        <c:axId val="18589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93984"/>
        <c:crosses val="autoZero"/>
        <c:auto val="1"/>
        <c:lblAlgn val="ctr"/>
        <c:lblOffset val="100"/>
        <c:noMultiLvlLbl val="0"/>
      </c:catAx>
      <c:valAx>
        <c:axId val="185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93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('july 20 - dec 31  2015'!$A$169,'july 20 - dec 31  2015'!$A$170,'july 20 - dec 31  2015'!$A$171,'july 20 - dec 31  2015'!$A$172,'july 20 - dec 31  2015'!$A$173)</c:f>
              <c:strCache>
                <c:ptCount val="5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Sold</c:v>
                </c:pt>
                <c:pt idx="4">
                  <c:v>W</c:v>
                </c:pt>
              </c:strCache>
            </c:strRef>
          </c:cat>
          <c:val>
            <c:numRef>
              <c:f>('july 20 - dec 31  2015'!$AA$169,'july 20 - dec 31  2015'!$AA$170,'july 20 - dec 31  2015'!$AA$171,'july 20 - dec 31  2015'!$AA$172,'july 20 - dec 31  2015'!$AA$173)</c:f>
              <c:numCache>
                <c:formatCode>0.00</c:formatCode>
                <c:ptCount val="5"/>
                <c:pt idx="0">
                  <c:v>715.80000000000007</c:v>
                </c:pt>
                <c:pt idx="1">
                  <c:v>506.43000000000006</c:v>
                </c:pt>
                <c:pt idx="2">
                  <c:v>202.76999999999998</c:v>
                </c:pt>
                <c:pt idx="3">
                  <c:v>352.9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A-4064-BC2D-DEDEDFFB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894768"/>
        <c:axId val="185895160"/>
      </c:barChart>
      <c:catAx>
        <c:axId val="18589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95160"/>
        <c:crosses val="autoZero"/>
        <c:auto val="1"/>
        <c:lblAlgn val="ctr"/>
        <c:lblOffset val="100"/>
        <c:noMultiLvlLbl val="0"/>
      </c:catAx>
      <c:valAx>
        <c:axId val="18589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9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75561097256901E-2"/>
          <c:y val="8.0214113192767195E-2"/>
          <c:w val="0.90024937655860304"/>
          <c:h val="0.68984137345779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'jan- july 17 2015'!$AA$214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('jan- july 17 2015'!$A$215,'jan- july 17 2015'!$A$216,'jan- july 17 2015'!$A$217,'jan- july 17 2015'!$A$219)</c:f>
              <c:strCache>
                <c:ptCount val="4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W</c:v>
                </c:pt>
              </c:strCache>
            </c:strRef>
          </c:cat>
          <c:val>
            <c:numRef>
              <c:f>('jan- july 17 2015'!$AA$215,'jan- july 17 2015'!$AA$216,'jan- july 17 2015'!$AA$217,'jan- july 17 2015'!$AA$219)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2-4572-B1B5-79446A0DD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20744"/>
        <c:axId val="184821128"/>
      </c:barChart>
      <c:catAx>
        <c:axId val="18482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4821128"/>
        <c:crosses val="autoZero"/>
        <c:auto val="1"/>
        <c:lblAlgn val="ctr"/>
        <c:lblOffset val="100"/>
        <c:tickLblSkip val="1"/>
        <c:noMultiLvlLbl val="0"/>
      </c:catAx>
      <c:valAx>
        <c:axId val="1848211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5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4820744"/>
        <c:crosses val="autoZero"/>
        <c:crossBetween val="between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800" b="1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Shop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('july 20 - dec 31  2015'!$A$234,'july 20 - dec 31  2015'!$A$236,'july 20 - dec 31  2015'!$A$238,'july 20 - dec 31  2015'!$A$240)</c:f>
              <c:strCache>
                <c:ptCount val="4"/>
                <c:pt idx="0">
                  <c:v>Available Time </c:v>
                </c:pt>
                <c:pt idx="1">
                  <c:v>Actual Time </c:v>
                </c:pt>
                <c:pt idx="2">
                  <c:v>E- time</c:v>
                </c:pt>
                <c:pt idx="3">
                  <c:v>Sold Time </c:v>
                </c:pt>
              </c:strCache>
            </c:strRef>
          </c:cat>
          <c:val>
            <c:numRef>
              <c:f>('july 20 - dec 31  2015'!$F$234,'july 20 - dec 31  2015'!$F$236,'july 20 - dec 31  2015'!$F$238,'july 20 - dec 31  2015'!$F$240)</c:f>
              <c:numCache>
                <c:formatCode>0.00</c:formatCode>
                <c:ptCount val="4"/>
                <c:pt idx="0">
                  <c:v>5296.3999999999969</c:v>
                </c:pt>
                <c:pt idx="1">
                  <c:v>3856.6600000000003</c:v>
                </c:pt>
                <c:pt idx="2">
                  <c:v>993.98</c:v>
                </c:pt>
                <c:pt idx="3">
                  <c:v>3595.0199999999991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A-4EED-B484-05760A5D5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895944"/>
        <c:axId val="185896336"/>
      </c:barChart>
      <c:catAx>
        <c:axId val="18589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96336"/>
        <c:crosses val="autoZero"/>
        <c:auto val="1"/>
        <c:lblAlgn val="ctr"/>
        <c:lblOffset val="100"/>
        <c:noMultiLvlLbl val="0"/>
      </c:catAx>
      <c:valAx>
        <c:axId val="18589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95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'july 20 - dec 31  2015'!$A$215:$A$219</c:f>
              <c:strCache>
                <c:ptCount val="5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Sold</c:v>
                </c:pt>
                <c:pt idx="4">
                  <c:v>W</c:v>
                </c:pt>
              </c:strCache>
            </c:strRef>
          </c:cat>
          <c:val>
            <c:numRef>
              <c:f>'july 20 - dec 31  2015'!$AA$215:$AA$219</c:f>
              <c:numCache>
                <c:formatCode>0.00</c:formatCode>
                <c:ptCount val="5"/>
                <c:pt idx="0">
                  <c:v>5296.4</c:v>
                </c:pt>
                <c:pt idx="1">
                  <c:v>3856.6600000000008</c:v>
                </c:pt>
                <c:pt idx="2">
                  <c:v>993.98</c:v>
                </c:pt>
                <c:pt idx="3">
                  <c:v>3595.02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4-457C-B725-1F63BEF16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051616"/>
        <c:axId val="186052008"/>
      </c:barChart>
      <c:catAx>
        <c:axId val="1860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52008"/>
        <c:crosses val="autoZero"/>
        <c:auto val="1"/>
        <c:lblAlgn val="ctr"/>
        <c:lblOffset val="100"/>
        <c:noMultiLvlLbl val="0"/>
      </c:catAx>
      <c:valAx>
        <c:axId val="18605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51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552456352165799E-2"/>
          <c:y val="8.4269894086568695E-2"/>
          <c:w val="0.90049969998566703"/>
          <c:h val="0.674159152692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2'!$AB$53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('YEAR 2'!$B$54,'YEAR 2'!$B$55,'YEAR 2'!$B$56,'YEAR 2'!$B$57)</c:f>
              <c:numCache>
                <c:formatCode>General</c:formatCode>
                <c:ptCount val="4"/>
              </c:numCache>
            </c:numRef>
          </c:cat>
          <c:val>
            <c:numRef>
              <c:f>('YEAR 2'!$AB$54,'YEAR 2'!$AB$55,'YEAR 2'!$AB$56,'YEAR 2'!$AB$57)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E95-49C6-B757-F8405F5DE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56504"/>
        <c:axId val="185356896"/>
      </c:barChart>
      <c:catAx>
        <c:axId val="18535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356896"/>
        <c:crosses val="autoZero"/>
        <c:auto val="1"/>
        <c:lblAlgn val="ctr"/>
        <c:lblOffset val="100"/>
        <c:tickLblSkip val="1"/>
        <c:noMultiLvlLbl val="0"/>
      </c:catAx>
      <c:valAx>
        <c:axId val="185356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5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356504"/>
        <c:crosses val="autoZero"/>
        <c:crossBetween val="between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5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552456352165799E-2"/>
          <c:y val="8.4269894086568695E-2"/>
          <c:w val="0.90049969998566703"/>
          <c:h val="0.674159152692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2'!$AB$53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('YEAR 2'!$B$54,'YEAR 2'!$B$55,'YEAR 2'!$B$56,'YEAR 2'!$B$57)</c:f>
              <c:numCache>
                <c:formatCode>General</c:formatCode>
                <c:ptCount val="4"/>
              </c:numCache>
            </c:numRef>
          </c:cat>
          <c:val>
            <c:numRef>
              <c:f>('YEAR 2'!$AB$54,'YEAR 2'!$AB$55,'YEAR 2'!$AB$56,'YEAR 2'!$AB$57)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B6B9-40BE-AF49-DA6FB0AE4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56504"/>
        <c:axId val="185356896"/>
      </c:barChart>
      <c:catAx>
        <c:axId val="18535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356896"/>
        <c:crosses val="autoZero"/>
        <c:auto val="1"/>
        <c:lblAlgn val="ctr"/>
        <c:lblOffset val="100"/>
        <c:tickLblSkip val="1"/>
        <c:noMultiLvlLbl val="0"/>
      </c:catAx>
      <c:valAx>
        <c:axId val="185356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5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356504"/>
        <c:crosses val="autoZero"/>
        <c:crossBetween val="between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5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552456352165799E-2"/>
          <c:y val="8.4269894086568695E-2"/>
          <c:w val="0.90049969998566703"/>
          <c:h val="0.674159152692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2'!$AB$53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('YEAR 2'!$B$54,'YEAR 2'!$B$55,'YEAR 2'!$B$56,'YEAR 2'!$B$57)</c:f>
              <c:numCache>
                <c:formatCode>General</c:formatCode>
                <c:ptCount val="4"/>
              </c:numCache>
            </c:numRef>
          </c:cat>
          <c:val>
            <c:numRef>
              <c:f>('YEAR 2'!$AB$54,'YEAR 2'!$AB$55,'YEAR 2'!$AB$56,'YEAR 2'!$AB$57)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771-478B-9C3B-FE39D980B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56504"/>
        <c:axId val="185356896"/>
      </c:barChart>
      <c:catAx>
        <c:axId val="18535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356896"/>
        <c:crosses val="autoZero"/>
        <c:auto val="1"/>
        <c:lblAlgn val="ctr"/>
        <c:lblOffset val="100"/>
        <c:tickLblSkip val="1"/>
        <c:noMultiLvlLbl val="0"/>
      </c:catAx>
      <c:valAx>
        <c:axId val="185356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5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356504"/>
        <c:crosses val="autoZero"/>
        <c:crossBetween val="between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5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552456352165799E-2"/>
          <c:y val="8.4269894086568695E-2"/>
          <c:w val="0.90049969998566703"/>
          <c:h val="0.674159152692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2'!$AB$53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('YEAR 2'!$B$54,'YEAR 2'!$B$55,'YEAR 2'!$B$56,'YEAR 2'!$B$57)</c:f>
              <c:numCache>
                <c:formatCode>General</c:formatCode>
                <c:ptCount val="4"/>
              </c:numCache>
            </c:numRef>
          </c:cat>
          <c:val>
            <c:numRef>
              <c:f>('YEAR 2'!$AB$54,'YEAR 2'!$AB$55,'YEAR 2'!$AB$56,'YEAR 2'!$AB$57)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4B4B-481F-80F6-0F6762A28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56504"/>
        <c:axId val="185356896"/>
      </c:barChart>
      <c:catAx>
        <c:axId val="18535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356896"/>
        <c:crosses val="autoZero"/>
        <c:auto val="1"/>
        <c:lblAlgn val="ctr"/>
        <c:lblOffset val="100"/>
        <c:tickLblSkip val="1"/>
        <c:noMultiLvlLbl val="0"/>
      </c:catAx>
      <c:valAx>
        <c:axId val="185356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5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356504"/>
        <c:crosses val="autoZero"/>
        <c:crossBetween val="between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5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552456352165799E-2"/>
          <c:y val="8.4269894086568695E-2"/>
          <c:w val="0.90049969998566703"/>
          <c:h val="0.674159152692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2'!$AB$53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('YEAR 2'!$B$54,'YEAR 2'!$B$55,'YEAR 2'!$B$56,'YEAR 2'!$B$57)</c:f>
              <c:numCache>
                <c:formatCode>General</c:formatCode>
                <c:ptCount val="4"/>
              </c:numCache>
            </c:numRef>
          </c:cat>
          <c:val>
            <c:numRef>
              <c:f>('YEAR 2'!$AB$54,'YEAR 2'!$AB$55,'YEAR 2'!$AB$56,'YEAR 2'!$AB$57)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6D93-4D28-BB0D-6C56422AB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56504"/>
        <c:axId val="185356896"/>
      </c:barChart>
      <c:catAx>
        <c:axId val="18535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356896"/>
        <c:crosses val="autoZero"/>
        <c:auto val="1"/>
        <c:lblAlgn val="ctr"/>
        <c:lblOffset val="100"/>
        <c:tickLblSkip val="1"/>
        <c:noMultiLvlLbl val="0"/>
      </c:catAx>
      <c:valAx>
        <c:axId val="185356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5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5356504"/>
        <c:crosses val="autoZero"/>
        <c:crossBetween val="between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5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00964771219499E-2"/>
          <c:y val="8.2596108142365399E-2"/>
          <c:w val="0.91234426740715402"/>
          <c:h val="0.634220116093162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BA-43A1-8432-00EA1FA3F08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BA-43A1-8432-00EA1FA3F085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BA-43A1-8432-00EA1FA3F085}"/>
              </c:ext>
            </c:extLst>
          </c:dPt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50" b="1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('jan- july 17 2015'!$A$243,'jan- july 17 2015'!$A$245,'jan- july 17 2015'!$A$247,'jan- july 17 2015'!$A$249)</c:f>
              <c:strCache>
                <c:ptCount val="4"/>
                <c:pt idx="0">
                  <c:v>  SHOP AVAILABLE TIME</c:v>
                </c:pt>
                <c:pt idx="1">
                  <c:v>  SHOP ACTUAL TIME</c:v>
                </c:pt>
                <c:pt idx="2">
                  <c:v>  SHOP E-TIME</c:v>
                </c:pt>
                <c:pt idx="3">
                  <c:v>  SHOP SOLD TIME</c:v>
                </c:pt>
              </c:strCache>
            </c:strRef>
          </c:cat>
          <c:val>
            <c:numRef>
              <c:f>('jan- july 17 2015'!$G$243,'jan- july 17 2015'!$G$245,'jan- july 17 2015'!$G$247,'jan- july 17 2015'!$G$249)</c:f>
              <c:numCache>
                <c:formatCode>0.00</c:formatCode>
                <c:ptCount val="4"/>
                <c:pt idx="0">
                  <c:v>5377.36</c:v>
                </c:pt>
                <c:pt idx="1">
                  <c:v>4409.3099999999995</c:v>
                </c:pt>
                <c:pt idx="2">
                  <c:v>1010.6099999999999</c:v>
                </c:pt>
                <c:pt idx="3">
                  <c:v>5023.9799999999987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BA-43A1-8432-00EA1FA3F08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5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('jan- july 17 2015'!$A$243,'jan- july 17 2015'!$A$245,'jan- july 17 2015'!$A$247,'jan- july 17 2015'!$A$249)</c:f>
              <c:strCache>
                <c:ptCount val="4"/>
                <c:pt idx="0">
                  <c:v>  SHOP AVAILABLE TIME</c:v>
                </c:pt>
                <c:pt idx="1">
                  <c:v>  SHOP ACTUAL TIME</c:v>
                </c:pt>
                <c:pt idx="2">
                  <c:v>  SHOP E-TIME</c:v>
                </c:pt>
                <c:pt idx="3">
                  <c:v>  SHOP SOLD TIME</c:v>
                </c:pt>
              </c:strCache>
            </c:strRef>
          </c:cat>
          <c:val>
            <c:numRef>
              <c:f>('jan- july 17 2015'!$H$243,'jan- july 17 2015'!$H$245,'jan- july 17 2015'!$H$247,'jan- july 17 2015'!$H$249)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22BA-43A1-8432-00EA1FA3F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09272"/>
        <c:axId val="184859512"/>
      </c:barChart>
      <c:catAx>
        <c:axId val="18480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4859512"/>
        <c:crosses val="autoZero"/>
        <c:auto val="1"/>
        <c:lblAlgn val="ctr"/>
        <c:lblOffset val="100"/>
        <c:tickLblSkip val="1"/>
        <c:noMultiLvlLbl val="0"/>
      </c:catAx>
      <c:valAx>
        <c:axId val="1848595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339966"/>
              </a:solidFill>
              <a:prstDash val="solid"/>
              <a:round/>
            </a:ln>
          </c:spPr>
        </c:majorGridlines>
        <c:numFmt formatCode="0.0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05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8480927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3529574637853"/>
          <c:y val="0.14088397790055199"/>
          <c:w val="0.40235317230765899"/>
          <c:h val="0.679558011049724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DBD-4D9B-8E75-0E4F4EE65670}"/>
              </c:ext>
            </c:extLst>
          </c:dPt>
          <c:dPt>
            <c:idx val="1"/>
            <c:bubble3D val="0"/>
            <c:explosion val="24"/>
            <c:spPr>
              <a:solidFill>
                <a:srgbClr val="3399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DBD-4D9B-8E75-0E4F4EE6567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DBD-4D9B-8E75-0E4F4EE65670}"/>
              </c:ext>
            </c:extLst>
          </c:dPt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FFFFFF"/>
                      </a:solidFill>
                      <a:latin typeface="Arial" panose="020B0604020202020204"/>
                      <a:ea typeface="Arial" panose="020B0604020202020204"/>
                      <a:cs typeface="Arial" panose="020B0604020202020204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BD-4D9B-8E75-0E4F4EE65670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FFFFFF"/>
                      </a:solidFill>
                      <a:latin typeface="Arial" panose="020B0604020202020204"/>
                      <a:ea typeface="Arial" panose="020B0604020202020204"/>
                      <a:cs typeface="Arial" panose="020B0604020202020204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BD-4D9B-8E75-0E4F4EE65670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FFFFFF"/>
                      </a:solidFill>
                      <a:latin typeface="Arial" panose="020B0604020202020204"/>
                      <a:ea typeface="Arial" panose="020B0604020202020204"/>
                      <a:cs typeface="Arial" panose="020B0604020202020204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BD-4D9B-8E75-0E4F4EE65670}"/>
                </c:ext>
              </c:extLst>
            </c:dLbl>
            <c:numFmt formatCode="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 algn="ctr">
                  <a:defRPr lang="en-US" sz="1400" b="1" i="0" u="none" strike="noStrike" kern="1200" baseline="0">
                    <a:solidFill>
                      <a:srgbClr val="FFFFFF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('jan- july 17 2015'!$A$243,'jan- july 17 2015'!$A$245,'jan- july 17 2015'!$A$247)</c:f>
              <c:strCache>
                <c:ptCount val="3"/>
                <c:pt idx="0">
                  <c:v>  SHOP AVAILABLE TIME</c:v>
                </c:pt>
                <c:pt idx="1">
                  <c:v>  SHOP ACTUAL TIME</c:v>
                </c:pt>
                <c:pt idx="2">
                  <c:v>  SHOP E-TIME</c:v>
                </c:pt>
              </c:strCache>
            </c:strRef>
          </c:cat>
          <c:val>
            <c:numRef>
              <c:f>('jan- july 17 2015'!$G$243,'jan- july 17 2015'!$G$245,'jan- july 17 2015'!$G$247)</c:f>
              <c:numCache>
                <c:formatCode>0.00</c:formatCode>
                <c:ptCount val="3"/>
                <c:pt idx="0">
                  <c:v>5377.36</c:v>
                </c:pt>
                <c:pt idx="1">
                  <c:v>4409.3099999999995</c:v>
                </c:pt>
                <c:pt idx="2">
                  <c:v>1010.6099999999999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BD-4D9B-8E75-0E4F4EE6567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DBD-4D9B-8E75-0E4F4EE656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A-5DBD-4D9B-8E75-0E4F4EE6567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DBD-4D9B-8E75-0E4F4EE65670}"/>
              </c:ext>
            </c:extLst>
          </c:dPt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70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('jan- july 17 2015'!$A$243,'jan- july 17 2015'!$A$245,'jan- july 17 2015'!$A$247)</c:f>
              <c:strCache>
                <c:ptCount val="3"/>
                <c:pt idx="0">
                  <c:v>  SHOP AVAILABLE TIME</c:v>
                </c:pt>
                <c:pt idx="1">
                  <c:v>  SHOP ACTUAL TIME</c:v>
                </c:pt>
                <c:pt idx="2">
                  <c:v>  SHOP E-TIME</c:v>
                </c:pt>
              </c:strCache>
            </c:strRef>
          </c:cat>
          <c:val>
            <c:numRef>
              <c:f>('jan- july 17 2015'!$H$243,'jan- july 17 2015'!$H$245,'jan- july 17 2015'!$H$247)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D-5DBD-4D9B-8E75-0E4F4EE65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rotWithShape="0">
      <a:gsLst>
        <a:gs pos="0">
          <a:srgbClr val="C0C0C0">
            <a:gamma/>
            <a:shade val="46275"/>
            <a:invGamma/>
          </a:srgbClr>
        </a:gs>
        <a:gs pos="50000">
          <a:srgbClr val="C0C0C0"/>
        </a:gs>
        <a:gs pos="100000">
          <a:srgbClr val="C0C0C0">
            <a:gamma/>
            <a:shade val="46275"/>
            <a:invGamma/>
          </a:srgbClr>
        </a:gs>
      </a:gsLst>
      <a:lin ang="5400000" scaled="1"/>
    </a:gradFill>
    <a:ln w="12700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2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</a:t>
            </a:r>
            <a:r>
              <a:rPr lang="en-US" baseline="0"/>
              <a:t> Chart</a:t>
            </a:r>
            <a:endParaRPr lang="en-US"/>
          </a:p>
        </c:rich>
      </c:tx>
      <c:layout>
        <c:manualLayout>
          <c:xMode val="edge"/>
          <c:yMode val="edge"/>
          <c:x val="0.357954013233376"/>
          <c:y val="5.62062452473814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'jan- july 17 2015'!$A$8:$A$12</c:f>
              <c:strCache>
                <c:ptCount val="5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Sold</c:v>
                </c:pt>
                <c:pt idx="4">
                  <c:v>W</c:v>
                </c:pt>
              </c:strCache>
            </c:strRef>
          </c:cat>
          <c:val>
            <c:numRef>
              <c:f>'jan- july 17 2015'!$AA$8:$AA$12</c:f>
              <c:numCache>
                <c:formatCode>0.00</c:formatCode>
                <c:ptCount val="5"/>
                <c:pt idx="0">
                  <c:v>574.9</c:v>
                </c:pt>
                <c:pt idx="1">
                  <c:v>349.78000000000003</c:v>
                </c:pt>
                <c:pt idx="2">
                  <c:v>231.73000000000002</c:v>
                </c:pt>
                <c:pt idx="3">
                  <c:v>271.10000000000002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F-4E80-89EB-8ABC850D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016224"/>
        <c:axId val="184900096"/>
      </c:barChart>
      <c:catAx>
        <c:axId val="1850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00096"/>
        <c:crosses val="autoZero"/>
        <c:auto val="1"/>
        <c:lblAlgn val="ctr"/>
        <c:lblOffset val="100"/>
        <c:noMultiLvlLbl val="0"/>
      </c:catAx>
      <c:valAx>
        <c:axId val="18490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1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'jan- july 17 2015'!$A$31:$A$35</c:f>
              <c:strCache>
                <c:ptCount val="5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Sold</c:v>
                </c:pt>
                <c:pt idx="4">
                  <c:v>W</c:v>
                </c:pt>
              </c:strCache>
            </c:strRef>
          </c:cat>
          <c:val>
            <c:numRef>
              <c:f>'jan- july 17 2015'!$AA$31:$AA$35</c:f>
              <c:numCache>
                <c:formatCode>0.00</c:formatCode>
                <c:ptCount val="5"/>
                <c:pt idx="0">
                  <c:v>919.65000000000009</c:v>
                </c:pt>
                <c:pt idx="1">
                  <c:v>887.65</c:v>
                </c:pt>
                <c:pt idx="2">
                  <c:v>31.959999999999997</c:v>
                </c:pt>
                <c:pt idx="3">
                  <c:v>1165.6500000000001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9-4CEB-84FF-BA0DC4451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125656"/>
        <c:axId val="184126048"/>
      </c:barChart>
      <c:catAx>
        <c:axId val="18412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26048"/>
        <c:crosses val="autoZero"/>
        <c:auto val="1"/>
        <c:lblAlgn val="ctr"/>
        <c:lblOffset val="100"/>
        <c:noMultiLvlLbl val="0"/>
      </c:catAx>
      <c:valAx>
        <c:axId val="18412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25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</a:t>
            </a:r>
            <a:r>
              <a:rPr lang="en-US" baseline="0"/>
              <a:t> Track</a:t>
            </a:r>
            <a:endParaRPr lang="en-US"/>
          </a:p>
        </c:rich>
      </c:tx>
      <c:layout>
        <c:manualLayout>
          <c:xMode val="edge"/>
          <c:yMode val="edge"/>
          <c:x val="0.37629008052825502"/>
          <c:y val="2.33092292034924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'jan- july 17 2015'!$A$54:$A$58</c:f>
              <c:strCache>
                <c:ptCount val="5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Sold</c:v>
                </c:pt>
                <c:pt idx="4">
                  <c:v>W</c:v>
                </c:pt>
              </c:strCache>
            </c:strRef>
          </c:cat>
          <c:val>
            <c:numRef>
              <c:f>'jan- july 17 2015'!$AA$54:$AA$58</c:f>
              <c:numCache>
                <c:formatCode>0.00</c:formatCode>
                <c:ptCount val="5"/>
                <c:pt idx="0">
                  <c:v>972.84999999999991</c:v>
                </c:pt>
                <c:pt idx="1">
                  <c:v>938.36</c:v>
                </c:pt>
                <c:pt idx="2">
                  <c:v>81.359999999999971</c:v>
                </c:pt>
                <c:pt idx="3">
                  <c:v>1503.48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E-47A3-8D50-255C836D0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126832"/>
        <c:axId val="184127224"/>
      </c:barChart>
      <c:catAx>
        <c:axId val="18412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27224"/>
        <c:crosses val="autoZero"/>
        <c:auto val="1"/>
        <c:lblAlgn val="ctr"/>
        <c:lblOffset val="100"/>
        <c:noMultiLvlLbl val="0"/>
      </c:catAx>
      <c:valAx>
        <c:axId val="18412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2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Track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'jan- july 17 2015'!$A$77:$A$81</c:f>
              <c:strCache>
                <c:ptCount val="5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Sold</c:v>
                </c:pt>
                <c:pt idx="4">
                  <c:v>W</c:v>
                </c:pt>
              </c:strCache>
            </c:strRef>
          </c:cat>
          <c:val>
            <c:numRef>
              <c:f>'jan- july 17 2015'!$AA$77:$AA$81</c:f>
              <c:numCache>
                <c:formatCode>0.00</c:formatCode>
                <c:ptCount val="5"/>
                <c:pt idx="0">
                  <c:v>98.3</c:v>
                </c:pt>
                <c:pt idx="1">
                  <c:v>76.820000000000007</c:v>
                </c:pt>
                <c:pt idx="2">
                  <c:v>21.5</c:v>
                </c:pt>
                <c:pt idx="3">
                  <c:v>60.150000000000006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2-49CF-802C-D9FE4C171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128008"/>
        <c:axId val="184128400"/>
      </c:barChart>
      <c:catAx>
        <c:axId val="18412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28400"/>
        <c:crosses val="autoZero"/>
        <c:auto val="1"/>
        <c:lblAlgn val="ctr"/>
        <c:lblOffset val="100"/>
        <c:noMultiLvlLbl val="0"/>
      </c:catAx>
      <c:valAx>
        <c:axId val="18412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28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'jan- july 17 2015'!$A$100:$A$104</c:f>
              <c:strCache>
                <c:ptCount val="5"/>
                <c:pt idx="0">
                  <c:v>Avail</c:v>
                </c:pt>
                <c:pt idx="1">
                  <c:v>Actual</c:v>
                </c:pt>
                <c:pt idx="2">
                  <c:v>E</c:v>
                </c:pt>
                <c:pt idx="3">
                  <c:v>Sold</c:v>
                </c:pt>
                <c:pt idx="4">
                  <c:v>W</c:v>
                </c:pt>
              </c:strCache>
            </c:strRef>
          </c:cat>
          <c:val>
            <c:numRef>
              <c:f>'jan- july 17 2015'!$AA$100:$AA$104</c:f>
              <c:numCache>
                <c:formatCode>0.00</c:formatCode>
                <c:ptCount val="5"/>
                <c:pt idx="0">
                  <c:v>1046.06</c:v>
                </c:pt>
                <c:pt idx="1">
                  <c:v>727.24999999999977</c:v>
                </c:pt>
                <c:pt idx="2">
                  <c:v>317.09999999999991</c:v>
                </c:pt>
                <c:pt idx="3">
                  <c:v>515.65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0-4290-8043-1283756DD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125264"/>
        <c:axId val="129934584"/>
      </c:barChart>
      <c:catAx>
        <c:axId val="18412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934584"/>
        <c:crosses val="autoZero"/>
        <c:auto val="1"/>
        <c:lblAlgn val="ctr"/>
        <c:lblOffset val="100"/>
        <c:noMultiLvlLbl val="0"/>
      </c:catAx>
      <c:valAx>
        <c:axId val="12993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2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197</xdr:row>
      <xdr:rowOff>0</xdr:rowOff>
    </xdr:from>
    <xdr:to>
      <xdr:col>26</xdr:col>
      <xdr:colOff>495300</xdr:colOff>
      <xdr:row>205</xdr:row>
      <xdr:rowOff>171450</xdr:rowOff>
    </xdr:to>
    <xdr:graphicFrame macro="">
      <xdr:nvGraphicFramePr>
        <xdr:cNvPr id="37808609" name="Chart 3">
          <a:extLst>
            <a:ext uri="{FF2B5EF4-FFF2-40B4-BE49-F238E27FC236}">
              <a16:creationId xmlns:a16="http://schemas.microsoft.com/office/drawing/2014/main" id="{00000000-0008-0000-0000-0000E1E94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220</xdr:row>
      <xdr:rowOff>9525</xdr:rowOff>
    </xdr:from>
    <xdr:to>
      <xdr:col>26</xdr:col>
      <xdr:colOff>485775</xdr:colOff>
      <xdr:row>228</xdr:row>
      <xdr:rowOff>238125</xdr:rowOff>
    </xdr:to>
    <xdr:graphicFrame macro="">
      <xdr:nvGraphicFramePr>
        <xdr:cNvPr id="37808610" name="Chart 4">
          <a:extLst>
            <a:ext uri="{FF2B5EF4-FFF2-40B4-BE49-F238E27FC236}">
              <a16:creationId xmlns:a16="http://schemas.microsoft.com/office/drawing/2014/main" id="{00000000-0008-0000-0000-0000E2E94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114300</xdr:colOff>
      <xdr:row>234</xdr:row>
      <xdr:rowOff>0</xdr:rowOff>
    </xdr:from>
    <xdr:to>
      <xdr:col>26</xdr:col>
      <xdr:colOff>438150</xdr:colOff>
      <xdr:row>250</xdr:row>
      <xdr:rowOff>180975</xdr:rowOff>
    </xdr:to>
    <xdr:graphicFrame macro="">
      <xdr:nvGraphicFramePr>
        <xdr:cNvPr id="37808611" name="Chart 5">
          <a:extLst>
            <a:ext uri="{FF2B5EF4-FFF2-40B4-BE49-F238E27FC236}">
              <a16:creationId xmlns:a16="http://schemas.microsoft.com/office/drawing/2014/main" id="{00000000-0008-0000-0000-0000E3E94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66675</xdr:colOff>
      <xdr:row>255</xdr:row>
      <xdr:rowOff>180975</xdr:rowOff>
    </xdr:from>
    <xdr:to>
      <xdr:col>26</xdr:col>
      <xdr:colOff>161925</xdr:colOff>
      <xdr:row>274</xdr:row>
      <xdr:rowOff>9525</xdr:rowOff>
    </xdr:to>
    <xdr:graphicFrame macro="">
      <xdr:nvGraphicFramePr>
        <xdr:cNvPr id="37808612" name="Chart 6">
          <a:extLst>
            <a:ext uri="{FF2B5EF4-FFF2-40B4-BE49-F238E27FC236}">
              <a16:creationId xmlns:a16="http://schemas.microsoft.com/office/drawing/2014/main" id="{00000000-0008-0000-0000-0000E4E94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85725</xdr:colOff>
      <xdr:row>12</xdr:row>
      <xdr:rowOff>76200</xdr:rowOff>
    </xdr:from>
    <xdr:to>
      <xdr:col>26</xdr:col>
      <xdr:colOff>600075</xdr:colOff>
      <xdr:row>24</xdr:row>
      <xdr:rowOff>38100</xdr:rowOff>
    </xdr:to>
    <xdr:graphicFrame macro="">
      <xdr:nvGraphicFramePr>
        <xdr:cNvPr id="37808613" name="Chart 1">
          <a:extLst>
            <a:ext uri="{FF2B5EF4-FFF2-40B4-BE49-F238E27FC236}">
              <a16:creationId xmlns:a16="http://schemas.microsoft.com/office/drawing/2014/main" id="{00000000-0008-0000-0000-0000E5E94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161925</xdr:colOff>
      <xdr:row>36</xdr:row>
      <xdr:rowOff>9525</xdr:rowOff>
    </xdr:from>
    <xdr:to>
      <xdr:col>26</xdr:col>
      <xdr:colOff>609600</xdr:colOff>
      <xdr:row>45</xdr:row>
      <xdr:rowOff>19050</xdr:rowOff>
    </xdr:to>
    <xdr:graphicFrame macro="">
      <xdr:nvGraphicFramePr>
        <xdr:cNvPr id="37808614" name="Chart 2">
          <a:extLst>
            <a:ext uri="{FF2B5EF4-FFF2-40B4-BE49-F238E27FC236}">
              <a16:creationId xmlns:a16="http://schemas.microsoft.com/office/drawing/2014/main" id="{00000000-0008-0000-0000-0000E6E94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161925</xdr:colOff>
      <xdr:row>58</xdr:row>
      <xdr:rowOff>95250</xdr:rowOff>
    </xdr:from>
    <xdr:to>
      <xdr:col>27</xdr:col>
      <xdr:colOff>114300</xdr:colOff>
      <xdr:row>69</xdr:row>
      <xdr:rowOff>47625</xdr:rowOff>
    </xdr:to>
    <xdr:graphicFrame macro="">
      <xdr:nvGraphicFramePr>
        <xdr:cNvPr id="37808615" name="Chart 3">
          <a:extLst>
            <a:ext uri="{FF2B5EF4-FFF2-40B4-BE49-F238E27FC236}">
              <a16:creationId xmlns:a16="http://schemas.microsoft.com/office/drawing/2014/main" id="{00000000-0008-0000-0000-0000E7E94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142875</xdr:colOff>
      <xdr:row>81</xdr:row>
      <xdr:rowOff>85725</xdr:rowOff>
    </xdr:from>
    <xdr:to>
      <xdr:col>27</xdr:col>
      <xdr:colOff>104775</xdr:colOff>
      <xdr:row>91</xdr:row>
      <xdr:rowOff>66675</xdr:rowOff>
    </xdr:to>
    <xdr:graphicFrame macro="">
      <xdr:nvGraphicFramePr>
        <xdr:cNvPr id="37808616" name="Chart 4">
          <a:extLst>
            <a:ext uri="{FF2B5EF4-FFF2-40B4-BE49-F238E27FC236}">
              <a16:creationId xmlns:a16="http://schemas.microsoft.com/office/drawing/2014/main" id="{00000000-0008-0000-0000-0000E8E94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247650</xdr:colOff>
      <xdr:row>104</xdr:row>
      <xdr:rowOff>133350</xdr:rowOff>
    </xdr:from>
    <xdr:to>
      <xdr:col>27</xdr:col>
      <xdr:colOff>57150</xdr:colOff>
      <xdr:row>113</xdr:row>
      <xdr:rowOff>123825</xdr:rowOff>
    </xdr:to>
    <xdr:graphicFrame macro="">
      <xdr:nvGraphicFramePr>
        <xdr:cNvPr id="37808617" name="Chart 5">
          <a:extLst>
            <a:ext uri="{FF2B5EF4-FFF2-40B4-BE49-F238E27FC236}">
              <a16:creationId xmlns:a16="http://schemas.microsoft.com/office/drawing/2014/main" id="{00000000-0008-0000-0000-0000E9E94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114300</xdr:colOff>
      <xdr:row>127</xdr:row>
      <xdr:rowOff>161925</xdr:rowOff>
    </xdr:from>
    <xdr:to>
      <xdr:col>27</xdr:col>
      <xdr:colOff>0</xdr:colOff>
      <xdr:row>135</xdr:row>
      <xdr:rowOff>171450</xdr:rowOff>
    </xdr:to>
    <xdr:graphicFrame macro="">
      <xdr:nvGraphicFramePr>
        <xdr:cNvPr id="37808618" name="Chart 6">
          <a:extLst>
            <a:ext uri="{FF2B5EF4-FFF2-40B4-BE49-F238E27FC236}">
              <a16:creationId xmlns:a16="http://schemas.microsoft.com/office/drawing/2014/main" id="{00000000-0008-0000-0000-0000EAE94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200025</xdr:colOff>
      <xdr:row>150</xdr:row>
      <xdr:rowOff>123825</xdr:rowOff>
    </xdr:from>
    <xdr:to>
      <xdr:col>27</xdr:col>
      <xdr:colOff>57150</xdr:colOff>
      <xdr:row>159</xdr:row>
      <xdr:rowOff>66675</xdr:rowOff>
    </xdr:to>
    <xdr:graphicFrame macro="">
      <xdr:nvGraphicFramePr>
        <xdr:cNvPr id="37808619" name="Chart 7">
          <a:extLst>
            <a:ext uri="{FF2B5EF4-FFF2-40B4-BE49-F238E27FC236}">
              <a16:creationId xmlns:a16="http://schemas.microsoft.com/office/drawing/2014/main" id="{00000000-0008-0000-0000-0000EBE94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105</xdr:row>
      <xdr:rowOff>0</xdr:rowOff>
    </xdr:from>
    <xdr:to>
      <xdr:col>26</xdr:col>
      <xdr:colOff>533400</xdr:colOff>
      <xdr:row>114</xdr:row>
      <xdr:rowOff>0</xdr:rowOff>
    </xdr:to>
    <xdr:graphicFrame macro="">
      <xdr:nvGraphicFramePr>
        <xdr:cNvPr id="40747248" name="Chart 1">
          <a:extLst>
            <a:ext uri="{FF2B5EF4-FFF2-40B4-BE49-F238E27FC236}">
              <a16:creationId xmlns:a16="http://schemas.microsoft.com/office/drawing/2014/main" id="{00000000-0008-0000-0100-0000F0C06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128</xdr:row>
      <xdr:rowOff>9525</xdr:rowOff>
    </xdr:from>
    <xdr:to>
      <xdr:col>26</xdr:col>
      <xdr:colOff>495300</xdr:colOff>
      <xdr:row>137</xdr:row>
      <xdr:rowOff>0</xdr:rowOff>
    </xdr:to>
    <xdr:graphicFrame macro="">
      <xdr:nvGraphicFramePr>
        <xdr:cNvPr id="40747249" name="Chart 2">
          <a:extLst>
            <a:ext uri="{FF2B5EF4-FFF2-40B4-BE49-F238E27FC236}">
              <a16:creationId xmlns:a16="http://schemas.microsoft.com/office/drawing/2014/main" id="{00000000-0008-0000-0100-0000F1C06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197</xdr:row>
      <xdr:rowOff>0</xdr:rowOff>
    </xdr:from>
    <xdr:to>
      <xdr:col>26</xdr:col>
      <xdr:colOff>495300</xdr:colOff>
      <xdr:row>205</xdr:row>
      <xdr:rowOff>171450</xdr:rowOff>
    </xdr:to>
    <xdr:graphicFrame macro="">
      <xdr:nvGraphicFramePr>
        <xdr:cNvPr id="40747250" name="Chart 3">
          <a:extLst>
            <a:ext uri="{FF2B5EF4-FFF2-40B4-BE49-F238E27FC236}">
              <a16:creationId xmlns:a16="http://schemas.microsoft.com/office/drawing/2014/main" id="{00000000-0008-0000-0100-0000F2C06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66675</xdr:colOff>
      <xdr:row>82</xdr:row>
      <xdr:rowOff>38100</xdr:rowOff>
    </xdr:from>
    <xdr:to>
      <xdr:col>26</xdr:col>
      <xdr:colOff>476250</xdr:colOff>
      <xdr:row>91</xdr:row>
      <xdr:rowOff>19050</xdr:rowOff>
    </xdr:to>
    <xdr:graphicFrame macro="">
      <xdr:nvGraphicFramePr>
        <xdr:cNvPr id="40747251" name="Chart 1">
          <a:extLst>
            <a:ext uri="{FF2B5EF4-FFF2-40B4-BE49-F238E27FC236}">
              <a16:creationId xmlns:a16="http://schemas.microsoft.com/office/drawing/2014/main" id="{00000000-0008-0000-0100-0000F3C06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12</xdr:row>
      <xdr:rowOff>171450</xdr:rowOff>
    </xdr:from>
    <xdr:to>
      <xdr:col>27</xdr:col>
      <xdr:colOff>19050</xdr:colOff>
      <xdr:row>23</xdr:row>
      <xdr:rowOff>38100</xdr:rowOff>
    </xdr:to>
    <xdr:graphicFrame macro="">
      <xdr:nvGraphicFramePr>
        <xdr:cNvPr id="40747252" name="Chart 3">
          <a:extLst>
            <a:ext uri="{FF2B5EF4-FFF2-40B4-BE49-F238E27FC236}">
              <a16:creationId xmlns:a16="http://schemas.microsoft.com/office/drawing/2014/main" id="{00000000-0008-0000-0100-0000F4C06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161925</xdr:colOff>
      <xdr:row>35</xdr:row>
      <xdr:rowOff>47625</xdr:rowOff>
    </xdr:from>
    <xdr:to>
      <xdr:col>26</xdr:col>
      <xdr:colOff>619125</xdr:colOff>
      <xdr:row>45</xdr:row>
      <xdr:rowOff>9525</xdr:rowOff>
    </xdr:to>
    <xdr:graphicFrame macro="">
      <xdr:nvGraphicFramePr>
        <xdr:cNvPr id="40747253" name="Chart 4">
          <a:extLst>
            <a:ext uri="{FF2B5EF4-FFF2-40B4-BE49-F238E27FC236}">
              <a16:creationId xmlns:a16="http://schemas.microsoft.com/office/drawing/2014/main" id="{00000000-0008-0000-0100-0000F5C06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123825</xdr:colOff>
      <xdr:row>150</xdr:row>
      <xdr:rowOff>85725</xdr:rowOff>
    </xdr:from>
    <xdr:to>
      <xdr:col>27</xdr:col>
      <xdr:colOff>28575</xdr:colOff>
      <xdr:row>161</xdr:row>
      <xdr:rowOff>38100</xdr:rowOff>
    </xdr:to>
    <xdr:graphicFrame macro="">
      <xdr:nvGraphicFramePr>
        <xdr:cNvPr id="40747254" name="Chart 5">
          <a:extLst>
            <a:ext uri="{FF2B5EF4-FFF2-40B4-BE49-F238E27FC236}">
              <a16:creationId xmlns:a16="http://schemas.microsoft.com/office/drawing/2014/main" id="{00000000-0008-0000-0100-0000F6C06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66675</xdr:colOff>
      <xdr:row>173</xdr:row>
      <xdr:rowOff>66675</xdr:rowOff>
    </xdr:from>
    <xdr:to>
      <xdr:col>27</xdr:col>
      <xdr:colOff>0</xdr:colOff>
      <xdr:row>183</xdr:row>
      <xdr:rowOff>76200</xdr:rowOff>
    </xdr:to>
    <xdr:graphicFrame macro="">
      <xdr:nvGraphicFramePr>
        <xdr:cNvPr id="40747255" name="Chart 6">
          <a:extLst>
            <a:ext uri="{FF2B5EF4-FFF2-40B4-BE49-F238E27FC236}">
              <a16:creationId xmlns:a16="http://schemas.microsoft.com/office/drawing/2014/main" id="{00000000-0008-0000-0100-0000F7C06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38100</xdr:colOff>
      <xdr:row>232</xdr:row>
      <xdr:rowOff>123825</xdr:rowOff>
    </xdr:from>
    <xdr:to>
      <xdr:col>22</xdr:col>
      <xdr:colOff>180975</xdr:colOff>
      <xdr:row>246</xdr:row>
      <xdr:rowOff>142875</xdr:rowOff>
    </xdr:to>
    <xdr:graphicFrame macro="">
      <xdr:nvGraphicFramePr>
        <xdr:cNvPr id="40747256" name="Chart 7">
          <a:extLst>
            <a:ext uri="{FF2B5EF4-FFF2-40B4-BE49-F238E27FC236}">
              <a16:creationId xmlns:a16="http://schemas.microsoft.com/office/drawing/2014/main" id="{00000000-0008-0000-0100-0000F8C06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9525</xdr:colOff>
      <xdr:row>219</xdr:row>
      <xdr:rowOff>161925</xdr:rowOff>
    </xdr:from>
    <xdr:to>
      <xdr:col>27</xdr:col>
      <xdr:colOff>85725</xdr:colOff>
      <xdr:row>229</xdr:row>
      <xdr:rowOff>114300</xdr:rowOff>
    </xdr:to>
    <xdr:graphicFrame macro="">
      <xdr:nvGraphicFramePr>
        <xdr:cNvPr id="40747257" name="Chart 2">
          <a:extLst>
            <a:ext uri="{FF2B5EF4-FFF2-40B4-BE49-F238E27FC236}">
              <a16:creationId xmlns:a16="http://schemas.microsoft.com/office/drawing/2014/main" id="{00000000-0008-0000-0100-0000F9C06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</xdr:colOff>
      <xdr:row>364</xdr:row>
      <xdr:rowOff>50800</xdr:rowOff>
    </xdr:from>
    <xdr:ext cx="1209676" cy="7016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 flipH="1">
          <a:off x="256540" y="72993250"/>
          <a:ext cx="1210310" cy="701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119</xdr:row>
      <xdr:rowOff>0</xdr:rowOff>
    </xdr:from>
    <xdr:to>
      <xdr:col>28</xdr:col>
      <xdr:colOff>200025</xdr:colOff>
      <xdr:row>119</xdr:row>
      <xdr:rowOff>0</xdr:rowOff>
    </xdr:to>
    <xdr:graphicFrame macro="">
      <xdr:nvGraphicFramePr>
        <xdr:cNvPr id="37269887" name="Chart 3">
          <a:extLst>
            <a:ext uri="{FF2B5EF4-FFF2-40B4-BE49-F238E27FC236}">
              <a16:creationId xmlns:a16="http://schemas.microsoft.com/office/drawing/2014/main" id="{00000000-0008-0000-0300-00007FB13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119</xdr:row>
      <xdr:rowOff>0</xdr:rowOff>
    </xdr:from>
    <xdr:to>
      <xdr:col>28</xdr:col>
      <xdr:colOff>200025</xdr:colOff>
      <xdr:row>119</xdr:row>
      <xdr:rowOff>0</xdr:rowOff>
    </xdr:to>
    <xdr:graphicFrame macro="">
      <xdr:nvGraphicFramePr>
        <xdr:cNvPr id="14" name="Chart 3">
          <a:extLst>
            <a:ext uri="{FF2B5EF4-FFF2-40B4-BE49-F238E27FC236}">
              <a16:creationId xmlns:a16="http://schemas.microsoft.com/office/drawing/2014/main" id="{97BEF1AB-27A5-4DEE-8F41-A713B41F2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119</xdr:row>
      <xdr:rowOff>0</xdr:rowOff>
    </xdr:from>
    <xdr:to>
      <xdr:col>28</xdr:col>
      <xdr:colOff>200025</xdr:colOff>
      <xdr:row>119</xdr:row>
      <xdr:rowOff>0</xdr:rowOff>
    </xdr:to>
    <xdr:graphicFrame macro="">
      <xdr:nvGraphicFramePr>
        <xdr:cNvPr id="34" name="Chart 3">
          <a:extLst>
            <a:ext uri="{FF2B5EF4-FFF2-40B4-BE49-F238E27FC236}">
              <a16:creationId xmlns:a16="http://schemas.microsoft.com/office/drawing/2014/main" id="{F5E54AF1-7E36-405F-842A-E4541B3C8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119</xdr:row>
      <xdr:rowOff>0</xdr:rowOff>
    </xdr:from>
    <xdr:to>
      <xdr:col>28</xdr:col>
      <xdr:colOff>200025</xdr:colOff>
      <xdr:row>119</xdr:row>
      <xdr:rowOff>0</xdr:rowOff>
    </xdr:to>
    <xdr:graphicFrame macro="">
      <xdr:nvGraphicFramePr>
        <xdr:cNvPr id="14" name="Chart 3">
          <a:extLst>
            <a:ext uri="{FF2B5EF4-FFF2-40B4-BE49-F238E27FC236}">
              <a16:creationId xmlns:a16="http://schemas.microsoft.com/office/drawing/2014/main" id="{11BAB2B4-6825-42BF-A818-F40134427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119</xdr:row>
      <xdr:rowOff>0</xdr:rowOff>
    </xdr:from>
    <xdr:to>
      <xdr:col>28</xdr:col>
      <xdr:colOff>200025</xdr:colOff>
      <xdr:row>119</xdr:row>
      <xdr:rowOff>0</xdr:rowOff>
    </xdr:to>
    <xdr:graphicFrame macro="">
      <xdr:nvGraphicFramePr>
        <xdr:cNvPr id="28" name="Chart 3">
          <a:extLst>
            <a:ext uri="{FF2B5EF4-FFF2-40B4-BE49-F238E27FC236}">
              <a16:creationId xmlns:a16="http://schemas.microsoft.com/office/drawing/2014/main" id="{90332CB6-4586-4427-B793-0034A1686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275"/>
  <sheetViews>
    <sheetView showGridLines="0" workbookViewId="0">
      <selection activeCell="E179" sqref="E179"/>
    </sheetView>
  </sheetViews>
  <sheetFormatPr defaultColWidth="9" defaultRowHeight="13.2"/>
  <cols>
    <col min="1" max="1" width="5.77734375" customWidth="1"/>
    <col min="2" max="2" width="5" customWidth="1"/>
    <col min="3" max="3" width="5" style="5" customWidth="1"/>
    <col min="4" max="4" width="8.77734375" customWidth="1"/>
    <col min="5" max="5" width="12.5546875" customWidth="1"/>
    <col min="6" max="6" width="5.44140625" customWidth="1"/>
    <col min="7" max="7" width="5.77734375" customWidth="1"/>
    <col min="8" max="8" width="6.44140625" customWidth="1"/>
    <col min="9" max="9" width="6.5546875" customWidth="1"/>
    <col min="10" max="10" width="5.77734375" customWidth="1"/>
    <col min="11" max="11" width="6.44140625" customWidth="1"/>
    <col min="12" max="12" width="6.5546875" customWidth="1"/>
    <col min="13" max="26" width="5" customWidth="1"/>
    <col min="27" max="27" width="9.44140625" customWidth="1"/>
  </cols>
  <sheetData>
    <row r="1" spans="1:27" ht="21">
      <c r="A1" s="6" t="e">
        <f>#REF!</f>
        <v>#REF!</v>
      </c>
      <c r="B1" s="7"/>
      <c r="C1" s="7"/>
      <c r="D1" s="7"/>
      <c r="E1" s="7"/>
      <c r="F1" s="7"/>
      <c r="G1" s="7"/>
      <c r="H1" s="7"/>
      <c r="K1" s="38" t="s">
        <v>0</v>
      </c>
      <c r="M1" s="39"/>
      <c r="N1" s="39"/>
      <c r="O1" s="39"/>
      <c r="P1" s="39"/>
      <c r="Q1" s="39"/>
      <c r="R1" s="39"/>
      <c r="X1" s="59" t="s">
        <v>1</v>
      </c>
      <c r="Y1" s="64"/>
      <c r="Z1" s="64"/>
      <c r="AA1" s="65" t="e">
        <f>#REF!</f>
        <v>#REF!</v>
      </c>
    </row>
    <row r="2" spans="1:27" ht="21">
      <c r="A2" s="8"/>
      <c r="B2" s="8"/>
      <c r="C2" s="9"/>
      <c r="D2" s="8"/>
      <c r="E2" s="8"/>
      <c r="F2" s="8"/>
      <c r="G2" s="8"/>
      <c r="H2" s="8"/>
      <c r="I2" s="8"/>
      <c r="J2" s="8"/>
      <c r="K2" s="40"/>
      <c r="L2" s="8"/>
      <c r="M2" s="41"/>
      <c r="N2" s="41"/>
      <c r="O2" s="41"/>
      <c r="P2" s="41"/>
      <c r="Q2" s="41"/>
      <c r="R2" s="41"/>
      <c r="S2" s="8"/>
      <c r="T2" s="8"/>
      <c r="U2" s="8"/>
      <c r="V2" s="8"/>
      <c r="W2" s="8"/>
      <c r="X2" s="60"/>
      <c r="Y2" s="8"/>
      <c r="Z2" s="8"/>
      <c r="AA2" s="8"/>
    </row>
    <row r="3" spans="1:27" ht="21">
      <c r="A3" s="3"/>
      <c r="B3" s="3"/>
      <c r="C3" s="11"/>
      <c r="D3" s="3"/>
      <c r="E3" s="3"/>
      <c r="F3" s="3"/>
      <c r="G3" s="3"/>
      <c r="H3" s="3"/>
      <c r="I3" s="3"/>
      <c r="J3" s="3"/>
      <c r="K3" s="42"/>
      <c r="L3" s="3"/>
      <c r="M3" s="43"/>
      <c r="N3" s="43"/>
      <c r="O3" s="43"/>
      <c r="P3" s="43"/>
      <c r="Q3" s="43"/>
      <c r="R3" s="43"/>
      <c r="S3" s="3"/>
      <c r="T3" s="3"/>
      <c r="U3" s="3"/>
      <c r="V3" s="3"/>
      <c r="W3" s="3"/>
      <c r="X3" s="61"/>
      <c r="Y3" s="3"/>
      <c r="Z3" s="3"/>
      <c r="AA3" s="3"/>
    </row>
    <row r="4" spans="1:27" ht="15.6">
      <c r="L4" s="44"/>
    </row>
    <row r="5" spans="1:27" ht="17.399999999999999">
      <c r="A5" s="12" t="s">
        <v>2</v>
      </c>
      <c r="C5" s="11"/>
      <c r="D5" s="13" t="s">
        <v>3</v>
      </c>
      <c r="E5" s="3"/>
      <c r="F5" s="3"/>
      <c r="G5" s="73"/>
      <c r="R5" s="62"/>
      <c r="S5" s="3"/>
      <c r="T5" s="3"/>
      <c r="U5" s="62"/>
      <c r="V5" s="3"/>
      <c r="W5" s="80"/>
      <c r="X5" s="63"/>
      <c r="AA5" s="72"/>
    </row>
    <row r="6" spans="1:27">
      <c r="F6" s="302">
        <v>42037</v>
      </c>
      <c r="G6" s="302">
        <v>42044</v>
      </c>
      <c r="H6" s="302">
        <v>42051</v>
      </c>
      <c r="I6" s="302">
        <v>42058</v>
      </c>
      <c r="J6" s="302">
        <v>42065</v>
      </c>
      <c r="K6" s="302">
        <v>42072</v>
      </c>
      <c r="L6" s="302">
        <v>42079</v>
      </c>
      <c r="AA6" s="73" t="s">
        <v>4</v>
      </c>
    </row>
    <row r="7" spans="1:27">
      <c r="A7" s="96" t="s">
        <v>5</v>
      </c>
      <c r="B7" s="100">
        <v>1</v>
      </c>
      <c r="C7" s="104">
        <v>2</v>
      </c>
      <c r="D7" s="104">
        <v>3</v>
      </c>
      <c r="E7" s="104">
        <v>4</v>
      </c>
      <c r="F7" s="105">
        <v>5</v>
      </c>
      <c r="G7" s="106">
        <v>6</v>
      </c>
      <c r="H7" s="104">
        <v>7</v>
      </c>
      <c r="I7" s="104">
        <v>8</v>
      </c>
      <c r="J7" s="104">
        <v>9</v>
      </c>
      <c r="K7" s="105">
        <v>10</v>
      </c>
      <c r="L7" s="106">
        <v>11</v>
      </c>
      <c r="M7" s="104">
        <v>12</v>
      </c>
      <c r="N7" s="104">
        <v>13</v>
      </c>
      <c r="O7" s="104">
        <v>14</v>
      </c>
      <c r="P7" s="105">
        <v>15</v>
      </c>
      <c r="Q7" s="106">
        <v>16</v>
      </c>
      <c r="R7" s="104">
        <v>17</v>
      </c>
      <c r="S7" s="104">
        <v>18</v>
      </c>
      <c r="T7" s="104">
        <v>19</v>
      </c>
      <c r="U7" s="105">
        <v>20</v>
      </c>
      <c r="V7" s="106">
        <v>21</v>
      </c>
      <c r="W7" s="104">
        <v>22</v>
      </c>
      <c r="X7" s="104">
        <v>23</v>
      </c>
      <c r="Y7" s="104">
        <v>24</v>
      </c>
      <c r="Z7" s="105">
        <v>25</v>
      </c>
      <c r="AA7" s="74" t="s">
        <v>6</v>
      </c>
    </row>
    <row r="8" spans="1:27" ht="15.6">
      <c r="A8" s="97" t="s">
        <v>7</v>
      </c>
      <c r="B8" s="101"/>
      <c r="C8" s="14">
        <v>29.9</v>
      </c>
      <c r="D8" s="15">
        <v>29.7</v>
      </c>
      <c r="E8" s="15">
        <v>28.7</v>
      </c>
      <c r="F8" s="45">
        <v>28</v>
      </c>
      <c r="G8" s="46">
        <v>26.1</v>
      </c>
      <c r="H8" s="15">
        <v>12</v>
      </c>
      <c r="I8" s="15">
        <v>16.5</v>
      </c>
      <c r="J8" s="15">
        <v>25.1</v>
      </c>
      <c r="K8" s="45">
        <v>27.5</v>
      </c>
      <c r="L8" s="46">
        <v>27.7</v>
      </c>
      <c r="M8" s="15">
        <v>46.9</v>
      </c>
      <c r="N8" s="15">
        <v>18.899999999999999</v>
      </c>
      <c r="O8" s="15">
        <v>28.8</v>
      </c>
      <c r="P8" s="45">
        <v>27.6</v>
      </c>
      <c r="Q8" s="46">
        <v>28.1</v>
      </c>
      <c r="R8" s="15">
        <v>0</v>
      </c>
      <c r="S8" s="15">
        <v>0</v>
      </c>
      <c r="T8" s="15">
        <v>0</v>
      </c>
      <c r="U8" s="45">
        <v>39.700000000000003</v>
      </c>
      <c r="V8" s="46">
        <v>19.2</v>
      </c>
      <c r="W8" s="15">
        <v>0</v>
      </c>
      <c r="X8" s="15">
        <v>46.7</v>
      </c>
      <c r="Y8" s="15">
        <v>32.299999999999997</v>
      </c>
      <c r="Z8" s="45">
        <v>35.5</v>
      </c>
      <c r="AA8" s="108">
        <f>SUM(B8:Z8)</f>
        <v>574.9</v>
      </c>
    </row>
    <row r="9" spans="1:27" ht="15.6">
      <c r="A9" s="98" t="s">
        <v>8</v>
      </c>
      <c r="B9" s="102"/>
      <c r="C9" s="16">
        <v>16.7</v>
      </c>
      <c r="D9" s="17">
        <v>26.6</v>
      </c>
      <c r="E9" s="17">
        <v>14.4</v>
      </c>
      <c r="F9" s="47">
        <v>16.399999999999999</v>
      </c>
      <c r="G9" s="48">
        <v>15.6</v>
      </c>
      <c r="H9" s="17">
        <v>4.2</v>
      </c>
      <c r="I9" s="17">
        <v>7.42</v>
      </c>
      <c r="J9" s="17">
        <v>8.8800000000000008</v>
      </c>
      <c r="K9" s="47">
        <v>16.600000000000001</v>
      </c>
      <c r="L9" s="48">
        <v>10.08</v>
      </c>
      <c r="M9" s="17">
        <v>28.93</v>
      </c>
      <c r="N9" s="17">
        <v>3.9</v>
      </c>
      <c r="O9" s="17">
        <v>17.2</v>
      </c>
      <c r="P9" s="47">
        <v>9.4700000000000006</v>
      </c>
      <c r="Q9" s="48">
        <v>20.239999999999998</v>
      </c>
      <c r="R9" s="17">
        <v>0</v>
      </c>
      <c r="S9" s="17">
        <v>0</v>
      </c>
      <c r="T9" s="17">
        <v>0</v>
      </c>
      <c r="U9" s="47">
        <v>33.26</v>
      </c>
      <c r="V9" s="48">
        <v>14.9</v>
      </c>
      <c r="W9" s="17">
        <v>0</v>
      </c>
      <c r="X9" s="17">
        <v>37.799999999999997</v>
      </c>
      <c r="Y9" s="17">
        <v>16.100000000000001</v>
      </c>
      <c r="Z9" s="47">
        <v>31.1</v>
      </c>
      <c r="AA9" s="75">
        <f>SUM(B9:Z9)</f>
        <v>349.78000000000003</v>
      </c>
    </row>
    <row r="10" spans="1:27" ht="15.6">
      <c r="A10" s="97" t="s">
        <v>9</v>
      </c>
      <c r="B10" s="102"/>
      <c r="C10" s="18">
        <v>4.8</v>
      </c>
      <c r="D10" s="17">
        <v>3.1</v>
      </c>
      <c r="E10" s="17">
        <v>14.3</v>
      </c>
      <c r="F10" s="47">
        <v>11.6</v>
      </c>
      <c r="G10" s="48">
        <v>20.100000000000001</v>
      </c>
      <c r="H10" s="17">
        <v>7.8</v>
      </c>
      <c r="I10" s="17">
        <v>12.08</v>
      </c>
      <c r="J10" s="17">
        <v>16.22</v>
      </c>
      <c r="K10" s="47">
        <v>11.28</v>
      </c>
      <c r="L10" s="48">
        <v>17.62</v>
      </c>
      <c r="M10" s="17">
        <v>18</v>
      </c>
      <c r="N10" s="17">
        <v>16</v>
      </c>
      <c r="O10" s="17">
        <v>11.6</v>
      </c>
      <c r="P10" s="47">
        <v>18.13</v>
      </c>
      <c r="Q10" s="48">
        <v>7.86</v>
      </c>
      <c r="R10" s="17">
        <v>0</v>
      </c>
      <c r="S10" s="17">
        <v>0</v>
      </c>
      <c r="T10" s="17">
        <v>0</v>
      </c>
      <c r="U10" s="47">
        <v>7.44</v>
      </c>
      <c r="V10" s="48">
        <v>4.3</v>
      </c>
      <c r="W10" s="17">
        <v>0</v>
      </c>
      <c r="X10" s="17">
        <v>8.9</v>
      </c>
      <c r="Y10" s="17">
        <v>16.2</v>
      </c>
      <c r="Z10" s="47">
        <v>4.4000000000000004</v>
      </c>
      <c r="AA10" s="75">
        <f>SUM(B10:Z10)</f>
        <v>231.73000000000002</v>
      </c>
    </row>
    <row r="11" spans="1:27" ht="15.6">
      <c r="A11" s="97" t="s">
        <v>10</v>
      </c>
      <c r="B11" s="284"/>
      <c r="C11" s="20">
        <v>14.1</v>
      </c>
      <c r="D11" s="21">
        <v>21.3</v>
      </c>
      <c r="E11" s="21">
        <v>7.5</v>
      </c>
      <c r="F11" s="50">
        <v>8.4499999999999993</v>
      </c>
      <c r="G11" s="51">
        <v>6.6</v>
      </c>
      <c r="H11" s="21">
        <v>2.4</v>
      </c>
      <c r="I11" s="21">
        <v>5.8</v>
      </c>
      <c r="J11" s="21">
        <v>4.45</v>
      </c>
      <c r="K11" s="50">
        <v>7.95</v>
      </c>
      <c r="L11" s="51">
        <v>7.45</v>
      </c>
      <c r="M11" s="21">
        <v>18.5</v>
      </c>
      <c r="N11" s="21">
        <v>11.4</v>
      </c>
      <c r="O11" s="21">
        <v>17.8</v>
      </c>
      <c r="P11" s="50">
        <v>11.5</v>
      </c>
      <c r="Q11" s="51">
        <v>12.45</v>
      </c>
      <c r="R11" s="21">
        <v>0</v>
      </c>
      <c r="S11" s="21">
        <v>0</v>
      </c>
      <c r="T11" s="21">
        <v>0</v>
      </c>
      <c r="U11" s="50">
        <v>16.95</v>
      </c>
      <c r="V11" s="51">
        <v>11.1</v>
      </c>
      <c r="W11" s="21">
        <v>2.8</v>
      </c>
      <c r="X11" s="21">
        <v>32.9</v>
      </c>
      <c r="Y11" s="21">
        <v>10.8</v>
      </c>
      <c r="Z11" s="50">
        <v>38.9</v>
      </c>
      <c r="AA11" s="76">
        <f>SUM(B11:Z11)</f>
        <v>271.10000000000002</v>
      </c>
    </row>
    <row r="12" spans="1:27" ht="15.6">
      <c r="A12" s="99" t="s">
        <v>11</v>
      </c>
      <c r="B12" s="103"/>
      <c r="C12" s="23"/>
      <c r="D12" s="24"/>
      <c r="E12" s="24"/>
      <c r="F12" s="52"/>
      <c r="G12" s="53"/>
      <c r="H12" s="24"/>
      <c r="I12" s="24"/>
      <c r="J12" s="24"/>
      <c r="K12" s="52"/>
      <c r="L12" s="53"/>
      <c r="M12" s="24"/>
      <c r="N12" s="24"/>
      <c r="O12" s="24"/>
      <c r="P12" s="52"/>
      <c r="Q12" s="53"/>
      <c r="R12" s="24"/>
      <c r="S12" s="24"/>
      <c r="T12" s="24"/>
      <c r="U12" s="52"/>
      <c r="V12" s="53"/>
      <c r="W12" s="24"/>
      <c r="X12" s="24"/>
      <c r="Y12" s="24"/>
      <c r="Z12" s="52"/>
      <c r="AA12" s="77">
        <f>SUM(B12:Z12)</f>
        <v>0</v>
      </c>
    </row>
    <row r="13" spans="1:27" ht="15">
      <c r="A13" s="25"/>
      <c r="B13" s="28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78"/>
      <c r="Z13" s="78"/>
      <c r="AA13" s="79"/>
    </row>
    <row r="14" spans="1:27" ht="15">
      <c r="A14" s="25"/>
      <c r="B14" s="28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78"/>
      <c r="Z14" s="78"/>
      <c r="AA14" s="79"/>
    </row>
    <row r="15" spans="1:27" ht="15.6">
      <c r="A15" s="29" t="s">
        <v>12</v>
      </c>
      <c r="B15" s="30"/>
      <c r="C15" s="30"/>
      <c r="D15" s="30"/>
      <c r="E15" s="31">
        <f>AA9/AA8*100</f>
        <v>60.841885545312238</v>
      </c>
      <c r="F15" s="31"/>
      <c r="G15" s="110" t="s">
        <v>13</v>
      </c>
      <c r="H15" s="32"/>
      <c r="I15" s="32" t="s">
        <v>14</v>
      </c>
      <c r="J15" s="32"/>
      <c r="K15" s="32"/>
      <c r="L15" s="32"/>
      <c r="M15" s="111"/>
      <c r="N15" s="111"/>
      <c r="O15" t="s">
        <v>15</v>
      </c>
      <c r="R15" s="32"/>
      <c r="S15" s="32"/>
      <c r="T15" s="32"/>
      <c r="U15" s="32"/>
      <c r="V15" s="32"/>
      <c r="W15" s="32"/>
      <c r="X15" s="32"/>
      <c r="Y15" s="3"/>
      <c r="Z15" s="3"/>
    </row>
    <row r="16" spans="1:27">
      <c r="A16" s="25"/>
      <c r="E16" s="33"/>
      <c r="F16" s="33"/>
      <c r="G16" s="33"/>
    </row>
    <row r="17" spans="1:27" ht="15.6">
      <c r="A17" s="285"/>
      <c r="B17" s="29" t="s">
        <v>16</v>
      </c>
      <c r="C17" s="29"/>
      <c r="D17" s="29"/>
      <c r="E17" s="34">
        <f>AA11/AA9*100</f>
        <v>77.505860826805417</v>
      </c>
      <c r="F17" s="34"/>
      <c r="G17" s="286" t="s">
        <v>13</v>
      </c>
      <c r="H17" s="5"/>
      <c r="I17" s="5" t="s">
        <v>17</v>
      </c>
      <c r="J17" s="5"/>
      <c r="K17" s="5"/>
      <c r="L17" s="5"/>
      <c r="M17" s="303"/>
      <c r="N17" s="303"/>
      <c r="O17" s="5" t="s">
        <v>15</v>
      </c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  <c r="AA17" s="5"/>
    </row>
    <row r="18" spans="1:27">
      <c r="A18" s="35"/>
      <c r="B18" s="32"/>
      <c r="C18" s="32"/>
      <c r="D18" s="32"/>
      <c r="E18" s="3"/>
      <c r="F18" s="3"/>
      <c r="I18" s="32"/>
      <c r="J18" s="32"/>
      <c r="K18" s="32"/>
      <c r="L18" s="32"/>
      <c r="M18" s="56"/>
      <c r="N18" s="3"/>
      <c r="R18" s="32"/>
      <c r="S18" s="32"/>
      <c r="T18" s="32"/>
      <c r="U18" s="32"/>
      <c r="V18" s="32"/>
      <c r="W18" s="32"/>
      <c r="X18" s="32"/>
      <c r="Y18" s="3"/>
      <c r="Z18" s="3"/>
    </row>
    <row r="19" spans="1:27">
      <c r="A19" s="35"/>
      <c r="B19" s="32"/>
      <c r="C19" s="32"/>
      <c r="D19" s="32"/>
      <c r="E19" s="3"/>
      <c r="F19" s="3"/>
      <c r="I19" s="32"/>
      <c r="J19" s="32"/>
      <c r="K19" s="32"/>
      <c r="L19" s="32"/>
      <c r="M19" s="56"/>
      <c r="N19" s="3"/>
      <c r="R19" s="32"/>
      <c r="S19" s="32"/>
      <c r="T19" s="32"/>
      <c r="U19" s="32"/>
      <c r="V19" s="32"/>
      <c r="W19" s="32"/>
      <c r="X19" s="32"/>
      <c r="Y19" s="3"/>
      <c r="Z19" s="3"/>
    </row>
    <row r="20" spans="1:27">
      <c r="A20" s="35"/>
      <c r="B20" s="32"/>
      <c r="C20" s="32"/>
      <c r="D20" s="32"/>
      <c r="E20" s="3"/>
      <c r="F20" s="3"/>
      <c r="I20" s="32"/>
      <c r="J20" s="32"/>
      <c r="K20" s="32"/>
      <c r="L20" s="32"/>
      <c r="M20" s="56"/>
      <c r="N20" s="3"/>
      <c r="R20" s="32"/>
      <c r="S20" s="32"/>
      <c r="T20" s="32"/>
      <c r="U20" s="32"/>
      <c r="V20" s="32"/>
      <c r="W20" s="32"/>
      <c r="X20" s="32"/>
      <c r="Y20" s="3"/>
      <c r="Z20" s="3"/>
    </row>
    <row r="21" spans="1:27">
      <c r="A21" s="35"/>
      <c r="B21" s="32"/>
      <c r="C21" s="32"/>
      <c r="D21" s="32"/>
      <c r="E21" s="3"/>
      <c r="F21" s="3"/>
      <c r="I21" s="32"/>
      <c r="J21" s="32"/>
      <c r="K21" s="32"/>
      <c r="L21" s="32"/>
      <c r="M21" s="56"/>
      <c r="N21" s="3"/>
      <c r="R21" s="32"/>
      <c r="S21" s="32"/>
      <c r="T21" s="32"/>
      <c r="U21" s="32"/>
      <c r="V21" s="32"/>
      <c r="W21" s="32"/>
      <c r="X21" s="32"/>
      <c r="Y21" s="3"/>
      <c r="Z21" s="3"/>
    </row>
    <row r="22" spans="1:27">
      <c r="A22" s="35"/>
      <c r="B22" s="32"/>
      <c r="C22" s="32"/>
      <c r="D22" s="32"/>
      <c r="E22" s="3"/>
      <c r="F22" s="3"/>
      <c r="I22" s="32"/>
      <c r="J22" s="32"/>
      <c r="K22" s="32"/>
      <c r="L22" s="32"/>
      <c r="M22" s="56"/>
      <c r="N22" s="3"/>
      <c r="R22" s="32"/>
      <c r="S22" s="32"/>
      <c r="T22" s="32"/>
      <c r="U22" s="32"/>
      <c r="V22" s="32"/>
      <c r="W22" s="32"/>
      <c r="X22" s="32"/>
      <c r="Y22" s="3"/>
      <c r="Z22" s="3"/>
    </row>
    <row r="23" spans="1:27">
      <c r="A23" s="35"/>
      <c r="B23" s="32"/>
      <c r="C23" s="32"/>
      <c r="D23" s="32"/>
      <c r="E23" s="3"/>
      <c r="F23" s="3"/>
      <c r="I23" s="32"/>
      <c r="J23" s="32"/>
      <c r="K23" s="32"/>
      <c r="L23" s="32"/>
      <c r="M23" s="56"/>
      <c r="N23" s="3"/>
      <c r="R23" s="32"/>
      <c r="S23" s="32"/>
      <c r="T23" s="32"/>
      <c r="U23" s="32"/>
      <c r="V23" s="32"/>
      <c r="W23" s="32"/>
      <c r="X23" s="32"/>
      <c r="Y23" s="3"/>
      <c r="Z23" s="3"/>
    </row>
    <row r="24" spans="1:27">
      <c r="A24" s="35"/>
      <c r="B24" s="32"/>
      <c r="C24" s="32"/>
      <c r="D24" s="32"/>
      <c r="E24" s="3"/>
      <c r="F24" s="3"/>
      <c r="I24" s="32"/>
      <c r="J24" s="32"/>
      <c r="K24" s="57"/>
      <c r="L24" s="32"/>
      <c r="M24" s="56"/>
      <c r="N24" s="3"/>
      <c r="R24" s="32"/>
      <c r="S24" s="32"/>
      <c r="T24" s="32"/>
      <c r="U24" s="32"/>
      <c r="V24" s="32"/>
      <c r="W24" s="32"/>
      <c r="X24" s="32"/>
      <c r="Y24" s="3"/>
      <c r="Z24" s="3"/>
    </row>
    <row r="25" spans="1:27">
      <c r="A25" s="36"/>
      <c r="B25" s="37"/>
      <c r="C25" s="37"/>
      <c r="D25" s="37"/>
      <c r="E25" s="8"/>
      <c r="F25" s="8"/>
      <c r="G25" s="8"/>
      <c r="H25" s="8"/>
      <c r="I25" s="37"/>
      <c r="J25" s="37"/>
      <c r="K25" s="37"/>
      <c r="L25" s="37"/>
      <c r="M25" s="58"/>
      <c r="N25" s="8"/>
      <c r="O25" s="8"/>
      <c r="P25" s="8"/>
      <c r="Q25" s="8"/>
      <c r="R25" s="37"/>
      <c r="S25" s="37"/>
      <c r="T25" s="37"/>
      <c r="U25" s="37"/>
      <c r="V25" s="37"/>
      <c r="W25" s="37"/>
      <c r="X25" s="37"/>
      <c r="Y25" s="8"/>
      <c r="Z25" s="8"/>
      <c r="AA25" s="8"/>
    </row>
    <row r="28" spans="1:27" ht="17.399999999999999">
      <c r="A28" s="12" t="s">
        <v>18</v>
      </c>
      <c r="C28" s="11"/>
      <c r="D28" s="13" t="s">
        <v>19</v>
      </c>
      <c r="E28" s="3"/>
      <c r="F28" s="3"/>
      <c r="R28" s="62"/>
      <c r="S28" s="3"/>
      <c r="T28" s="3"/>
      <c r="U28" s="62"/>
      <c r="V28" s="3"/>
      <c r="W28" s="80"/>
      <c r="X28" s="63"/>
      <c r="Y28" s="81"/>
      <c r="Z28" s="72"/>
      <c r="AA28" s="72"/>
    </row>
    <row r="29" spans="1:27">
      <c r="AA29" t="s">
        <v>20</v>
      </c>
    </row>
    <row r="30" spans="1:27">
      <c r="A30" s="96" t="s">
        <v>5</v>
      </c>
      <c r="B30" s="100">
        <v>1</v>
      </c>
      <c r="C30" s="104">
        <v>2</v>
      </c>
      <c r="D30" s="104">
        <v>3</v>
      </c>
      <c r="E30" s="104">
        <v>4</v>
      </c>
      <c r="F30" s="105">
        <v>5</v>
      </c>
      <c r="G30" s="106">
        <v>6</v>
      </c>
      <c r="H30" s="104">
        <v>7</v>
      </c>
      <c r="I30" s="104">
        <v>8</v>
      </c>
      <c r="J30" s="104">
        <v>9</v>
      </c>
      <c r="K30" s="105">
        <v>10</v>
      </c>
      <c r="L30" s="106">
        <v>11</v>
      </c>
      <c r="M30" s="104">
        <v>12</v>
      </c>
      <c r="N30" s="104">
        <v>13</v>
      </c>
      <c r="O30" s="104">
        <v>14</v>
      </c>
      <c r="P30" s="105">
        <v>15</v>
      </c>
      <c r="Q30" s="106">
        <v>16</v>
      </c>
      <c r="R30" s="104">
        <v>17</v>
      </c>
      <c r="S30" s="104">
        <v>18</v>
      </c>
      <c r="T30" s="104">
        <v>19</v>
      </c>
      <c r="U30" s="105">
        <v>20</v>
      </c>
      <c r="V30" s="106">
        <v>21</v>
      </c>
      <c r="W30" s="104">
        <v>22</v>
      </c>
      <c r="X30" s="104">
        <v>23</v>
      </c>
      <c r="Y30" s="104">
        <v>24</v>
      </c>
      <c r="Z30" s="105">
        <v>25</v>
      </c>
      <c r="AA30" s="74" t="s">
        <v>6</v>
      </c>
    </row>
    <row r="31" spans="1:27" ht="15.6">
      <c r="A31" s="97" t="s">
        <v>7</v>
      </c>
      <c r="B31" s="101"/>
      <c r="C31" s="14"/>
      <c r="D31" s="15"/>
      <c r="E31" s="15">
        <v>49.8</v>
      </c>
      <c r="F31" s="45">
        <v>48.4</v>
      </c>
      <c r="G31" s="46">
        <v>37.5</v>
      </c>
      <c r="H31" s="15">
        <v>24.1</v>
      </c>
      <c r="I31" s="15">
        <v>27</v>
      </c>
      <c r="J31" s="15">
        <v>33.200000000000003</v>
      </c>
      <c r="K31" s="45">
        <v>43.95</v>
      </c>
      <c r="L31" s="46">
        <v>48.1</v>
      </c>
      <c r="M31" s="15">
        <v>49.7</v>
      </c>
      <c r="N31" s="15">
        <v>43.5</v>
      </c>
      <c r="O31" s="15">
        <v>42.6</v>
      </c>
      <c r="P31" s="45">
        <v>48.9</v>
      </c>
      <c r="Q31" s="46">
        <v>47.7</v>
      </c>
      <c r="R31" s="15">
        <v>40.1</v>
      </c>
      <c r="S31" s="15">
        <v>32.700000000000003</v>
      </c>
      <c r="T31" s="15">
        <v>43.5</v>
      </c>
      <c r="U31" s="45">
        <v>38.1</v>
      </c>
      <c r="V31" s="46">
        <v>47.5</v>
      </c>
      <c r="W31" s="15">
        <v>42.1</v>
      </c>
      <c r="X31" s="15">
        <v>47.9</v>
      </c>
      <c r="Y31" s="15">
        <v>36.4</v>
      </c>
      <c r="Z31" s="45">
        <v>46.9</v>
      </c>
      <c r="AA31" s="108">
        <f>SUM(B31:Z31)</f>
        <v>919.65000000000009</v>
      </c>
    </row>
    <row r="32" spans="1:27" ht="15.6">
      <c r="A32" s="98" t="s">
        <v>8</v>
      </c>
      <c r="B32" s="102"/>
      <c r="C32" s="16"/>
      <c r="D32" s="17"/>
      <c r="E32" s="17">
        <v>49.7</v>
      </c>
      <c r="F32" s="47">
        <v>48.4</v>
      </c>
      <c r="G32" s="48">
        <v>36.9</v>
      </c>
      <c r="H32" s="17">
        <v>21.4</v>
      </c>
      <c r="I32" s="17">
        <v>24.9</v>
      </c>
      <c r="J32" s="17">
        <v>31.76</v>
      </c>
      <c r="K32" s="47">
        <v>38.42</v>
      </c>
      <c r="L32" s="48">
        <v>45.33</v>
      </c>
      <c r="M32" s="17">
        <v>38.82</v>
      </c>
      <c r="N32" s="17">
        <v>43.5</v>
      </c>
      <c r="O32" s="17">
        <v>42.6</v>
      </c>
      <c r="P32" s="47">
        <v>47.05</v>
      </c>
      <c r="Q32" s="48">
        <v>46.2</v>
      </c>
      <c r="R32" s="17">
        <v>40.1</v>
      </c>
      <c r="S32" s="17">
        <v>32.700000000000003</v>
      </c>
      <c r="T32" s="17">
        <v>43.5</v>
      </c>
      <c r="U32" s="47">
        <v>35.770000000000003</v>
      </c>
      <c r="V32" s="48">
        <v>47.5</v>
      </c>
      <c r="W32" s="17">
        <v>41.9</v>
      </c>
      <c r="X32" s="17">
        <v>47.9</v>
      </c>
      <c r="Y32" s="17">
        <v>36.4</v>
      </c>
      <c r="Z32" s="47">
        <v>46.9</v>
      </c>
      <c r="AA32" s="75">
        <f>SUM(B32,C32,D32,E32,F32:Z32)</f>
        <v>887.65</v>
      </c>
    </row>
    <row r="33" spans="1:27" ht="15.6">
      <c r="A33" s="97" t="s">
        <v>9</v>
      </c>
      <c r="B33" s="102"/>
      <c r="C33" s="18"/>
      <c r="D33" s="17"/>
      <c r="E33" s="17">
        <v>0.1</v>
      </c>
      <c r="F33" s="47">
        <v>0</v>
      </c>
      <c r="G33" s="48">
        <v>0.6</v>
      </c>
      <c r="H33" s="17">
        <v>2.7</v>
      </c>
      <c r="I33" s="17">
        <v>2.1</v>
      </c>
      <c r="J33" s="17">
        <v>1.4</v>
      </c>
      <c r="K33" s="47">
        <v>5.53</v>
      </c>
      <c r="L33" s="48">
        <v>2.77</v>
      </c>
      <c r="M33" s="17">
        <v>10.88</v>
      </c>
      <c r="N33" s="17">
        <v>0</v>
      </c>
      <c r="O33" s="17">
        <v>0</v>
      </c>
      <c r="P33" s="47">
        <v>1.85</v>
      </c>
      <c r="Q33" s="48">
        <v>1.5</v>
      </c>
      <c r="R33" s="17">
        <v>0</v>
      </c>
      <c r="S33" s="17">
        <v>0</v>
      </c>
      <c r="T33" s="17">
        <v>0</v>
      </c>
      <c r="U33" s="47">
        <v>2.33</v>
      </c>
      <c r="V33" s="48">
        <v>0</v>
      </c>
      <c r="W33" s="17">
        <v>0.2</v>
      </c>
      <c r="X33" s="17">
        <v>0</v>
      </c>
      <c r="Y33" s="17">
        <v>0</v>
      </c>
      <c r="Z33" s="47">
        <v>0</v>
      </c>
      <c r="AA33" s="75">
        <f>SUM(B33:Z33)</f>
        <v>31.959999999999997</v>
      </c>
    </row>
    <row r="34" spans="1:27" ht="15.6">
      <c r="A34" s="97" t="s">
        <v>10</v>
      </c>
      <c r="B34" s="284"/>
      <c r="C34" s="20"/>
      <c r="D34" s="21"/>
      <c r="E34" s="21">
        <v>52.4</v>
      </c>
      <c r="F34" s="50">
        <v>68.25</v>
      </c>
      <c r="G34" s="51">
        <v>39.950000000000003</v>
      </c>
      <c r="H34" s="21">
        <v>25.3</v>
      </c>
      <c r="I34" s="21">
        <v>31.8</v>
      </c>
      <c r="J34" s="21">
        <v>37.1</v>
      </c>
      <c r="K34" s="50">
        <v>53.05</v>
      </c>
      <c r="L34" s="51">
        <v>61.05</v>
      </c>
      <c r="M34" s="21">
        <v>63.4</v>
      </c>
      <c r="N34" s="21">
        <v>72</v>
      </c>
      <c r="O34" s="21">
        <v>61.5</v>
      </c>
      <c r="P34" s="50">
        <v>45</v>
      </c>
      <c r="Q34" s="51">
        <v>51.1</v>
      </c>
      <c r="R34" s="21">
        <v>50.8</v>
      </c>
      <c r="S34" s="21">
        <v>42.9</v>
      </c>
      <c r="T34" s="21">
        <v>66.95</v>
      </c>
      <c r="U34" s="50">
        <v>44.9</v>
      </c>
      <c r="V34" s="51">
        <v>69</v>
      </c>
      <c r="W34" s="21">
        <v>69.599999999999994</v>
      </c>
      <c r="X34" s="21">
        <v>75.400000000000006</v>
      </c>
      <c r="Y34" s="21">
        <v>23.8</v>
      </c>
      <c r="Z34" s="50">
        <v>60.4</v>
      </c>
      <c r="AA34" s="76">
        <f>SUM(B34:Z34)</f>
        <v>1165.6500000000001</v>
      </c>
    </row>
    <row r="35" spans="1:27" ht="15.6">
      <c r="A35" s="99" t="s">
        <v>11</v>
      </c>
      <c r="B35" s="103"/>
      <c r="C35" s="23"/>
      <c r="D35" s="24"/>
      <c r="E35" s="24"/>
      <c r="F35" s="52"/>
      <c r="G35" s="53"/>
      <c r="H35" s="24"/>
      <c r="I35" s="24"/>
      <c r="J35" s="24"/>
      <c r="K35" s="52"/>
      <c r="L35" s="53"/>
      <c r="M35" s="24"/>
      <c r="N35" s="24"/>
      <c r="O35" s="24"/>
      <c r="P35" s="52"/>
      <c r="Q35" s="53"/>
      <c r="R35" s="24"/>
      <c r="S35" s="24"/>
      <c r="T35" s="24"/>
      <c r="U35" s="52"/>
      <c r="V35" s="53"/>
      <c r="W35" s="24"/>
      <c r="X35" s="24"/>
      <c r="Y35" s="24"/>
      <c r="Z35" s="52"/>
      <c r="AA35" s="77">
        <f>SUM(B35:Z35)</f>
        <v>0</v>
      </c>
    </row>
    <row r="36" spans="1:27" ht="15">
      <c r="A36" s="109"/>
      <c r="B36" s="28" t="s">
        <v>21</v>
      </c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78"/>
      <c r="Z36" s="78"/>
      <c r="AA36" s="79"/>
    </row>
    <row r="37" spans="1:27" ht="15">
      <c r="A37" s="109"/>
      <c r="B37" s="28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78"/>
      <c r="Z37" s="78"/>
      <c r="AA37" s="79"/>
    </row>
    <row r="38" spans="1:27" ht="15.6">
      <c r="A38" s="29" t="s">
        <v>12</v>
      </c>
      <c r="B38" s="29"/>
      <c r="C38" s="29"/>
      <c r="D38" s="29"/>
      <c r="E38" s="31">
        <f>AA32/AA31*100</f>
        <v>96.520415375414544</v>
      </c>
      <c r="F38" s="31"/>
      <c r="G38" s="110" t="s">
        <v>13</v>
      </c>
      <c r="I38" s="32" t="s">
        <v>14</v>
      </c>
      <c r="J38" s="32"/>
      <c r="K38" s="32"/>
      <c r="L38" s="32"/>
      <c r="M38" s="111"/>
      <c r="N38" s="111"/>
      <c r="O38" t="s">
        <v>15</v>
      </c>
      <c r="R38" s="32"/>
      <c r="S38" s="32"/>
      <c r="T38" s="32"/>
      <c r="U38" s="32"/>
      <c r="V38" s="32"/>
      <c r="W38" s="32"/>
      <c r="X38" s="32"/>
      <c r="Y38" s="3"/>
      <c r="Z38" s="3"/>
    </row>
    <row r="39" spans="1:27">
      <c r="A39" s="109"/>
      <c r="Y39" s="3"/>
      <c r="Z39" s="3"/>
    </row>
    <row r="40" spans="1:27" ht="15.6">
      <c r="A40" s="287"/>
      <c r="B40" s="29" t="s">
        <v>16</v>
      </c>
      <c r="C40" s="30"/>
      <c r="D40" s="30"/>
      <c r="E40" s="31">
        <f>AA34/AA32*100</f>
        <v>131.31865036895175</v>
      </c>
      <c r="F40" s="31"/>
      <c r="G40" s="110" t="s">
        <v>13</v>
      </c>
      <c r="I40" s="32" t="s">
        <v>17</v>
      </c>
      <c r="J40" s="32"/>
      <c r="K40" s="32"/>
      <c r="L40" s="32"/>
      <c r="M40" s="111"/>
      <c r="N40" s="111"/>
      <c r="O40" t="s">
        <v>15</v>
      </c>
      <c r="R40" s="32"/>
      <c r="S40" s="32"/>
      <c r="T40" s="32"/>
      <c r="U40" s="32"/>
      <c r="V40" s="32"/>
      <c r="W40" s="32"/>
      <c r="X40" s="32"/>
      <c r="Y40" s="3"/>
      <c r="Z40" s="3"/>
    </row>
    <row r="41" spans="1:27">
      <c r="A41" s="35"/>
      <c r="B41" s="32"/>
      <c r="C41" s="32"/>
      <c r="D41" s="32"/>
      <c r="E41" s="3"/>
      <c r="F41" s="3"/>
      <c r="I41" s="32"/>
      <c r="J41" s="32"/>
      <c r="K41" s="32"/>
      <c r="L41" s="32"/>
      <c r="M41" s="56"/>
      <c r="N41" s="3"/>
      <c r="R41" s="32"/>
      <c r="S41" s="32"/>
      <c r="T41" s="32"/>
      <c r="U41" s="32"/>
      <c r="V41" s="32"/>
      <c r="W41" s="32"/>
      <c r="X41" s="32"/>
      <c r="Y41" s="3"/>
      <c r="Z41" s="3"/>
    </row>
    <row r="42" spans="1:27">
      <c r="A42" s="35"/>
      <c r="B42" s="32"/>
      <c r="C42" s="32"/>
      <c r="D42" s="32"/>
      <c r="E42" s="3"/>
      <c r="F42" s="3"/>
      <c r="I42" s="32"/>
      <c r="J42" s="32"/>
      <c r="K42" s="32"/>
      <c r="L42" s="32"/>
      <c r="M42" s="56"/>
      <c r="N42" s="3"/>
      <c r="R42" s="32"/>
      <c r="S42" s="32"/>
      <c r="T42" s="32"/>
      <c r="U42" s="32"/>
      <c r="V42" s="32"/>
      <c r="W42" s="32"/>
      <c r="X42" s="32"/>
      <c r="Y42" s="3"/>
      <c r="Z42" s="3"/>
    </row>
    <row r="43" spans="1:27">
      <c r="A43" s="35"/>
      <c r="B43" s="32"/>
      <c r="C43" s="32"/>
      <c r="D43" s="32"/>
      <c r="E43" s="3"/>
      <c r="F43" s="3"/>
      <c r="I43" s="32"/>
      <c r="J43" s="32"/>
      <c r="K43" s="32"/>
      <c r="L43" s="32"/>
      <c r="M43" s="56"/>
      <c r="N43" s="3"/>
      <c r="R43" s="32"/>
      <c r="S43" s="32"/>
      <c r="T43" s="32"/>
      <c r="U43" s="32"/>
      <c r="V43" s="32"/>
      <c r="W43" s="32"/>
      <c r="X43" s="32"/>
      <c r="Y43" s="3"/>
      <c r="Z43" s="3"/>
    </row>
    <row r="44" spans="1:27">
      <c r="A44" s="35"/>
      <c r="B44" s="32"/>
      <c r="C44" s="32"/>
      <c r="D44" s="32"/>
      <c r="E44" s="3"/>
      <c r="F44" s="3"/>
      <c r="I44" s="32"/>
      <c r="J44" s="32"/>
      <c r="K44" s="32"/>
      <c r="L44" s="32"/>
      <c r="M44" s="56"/>
      <c r="N44" s="3"/>
      <c r="R44" s="32"/>
      <c r="S44" s="32"/>
      <c r="T44" s="32"/>
      <c r="U44" s="32"/>
      <c r="V44" s="32"/>
      <c r="W44" s="32"/>
      <c r="X44" s="32"/>
      <c r="Y44" s="3"/>
      <c r="Z44" s="3"/>
    </row>
    <row r="45" spans="1:27">
      <c r="A45" s="35"/>
      <c r="B45" s="32"/>
      <c r="C45" s="32"/>
      <c r="D45" s="32"/>
      <c r="E45" s="3"/>
      <c r="F45" s="3"/>
      <c r="I45" s="32"/>
      <c r="J45" s="32"/>
      <c r="K45" s="32"/>
      <c r="L45" s="32"/>
      <c r="M45" s="56"/>
      <c r="N45" s="3"/>
      <c r="R45" s="32"/>
      <c r="S45" s="32"/>
      <c r="T45" s="32"/>
      <c r="U45" s="32"/>
      <c r="V45" s="32"/>
      <c r="W45" s="32"/>
      <c r="X45" s="32"/>
      <c r="Y45" s="3"/>
      <c r="Z45" s="3"/>
    </row>
    <row r="46" spans="1:27">
      <c r="A46" s="35"/>
      <c r="B46" s="32"/>
      <c r="C46" s="32"/>
      <c r="D46" s="32"/>
      <c r="E46" s="3"/>
      <c r="F46" s="3"/>
      <c r="I46" s="32"/>
      <c r="J46" s="32"/>
      <c r="K46" s="32"/>
      <c r="L46" s="32"/>
      <c r="M46" s="56"/>
      <c r="N46" s="3"/>
      <c r="R46" s="32"/>
      <c r="S46" s="32"/>
      <c r="T46" s="32"/>
      <c r="U46" s="32"/>
      <c r="V46" s="32"/>
      <c r="W46" s="32"/>
      <c r="X46" s="32"/>
      <c r="Y46" s="3"/>
      <c r="Z46" s="3"/>
    </row>
    <row r="47" spans="1:27" ht="23.4">
      <c r="A47" s="288" t="e">
        <f>#REF!</f>
        <v>#REF!</v>
      </c>
      <c r="B47" s="32"/>
      <c r="C47" s="32"/>
      <c r="D47" s="107"/>
      <c r="E47" s="3"/>
      <c r="F47" s="3"/>
      <c r="I47" s="32"/>
      <c r="J47" s="32"/>
      <c r="K47" s="38" t="s">
        <v>0</v>
      </c>
      <c r="M47" s="56"/>
      <c r="N47" s="3"/>
      <c r="R47" s="32"/>
      <c r="S47" s="32"/>
      <c r="T47" s="32"/>
      <c r="U47" s="32"/>
      <c r="V47" s="32"/>
      <c r="W47" s="32"/>
      <c r="X47" s="304" t="e">
        <f>#REF!</f>
        <v>#REF!</v>
      </c>
      <c r="Y47" s="306"/>
      <c r="Z47" s="306"/>
      <c r="AA47" s="65" t="e">
        <f>#REF!</f>
        <v>#REF!</v>
      </c>
    </row>
    <row r="48" spans="1:27" ht="21">
      <c r="A48" s="35"/>
      <c r="B48" s="32"/>
      <c r="C48" s="32"/>
      <c r="D48" s="32"/>
      <c r="E48" s="3"/>
      <c r="F48" s="3"/>
      <c r="I48" s="32"/>
      <c r="J48" s="32"/>
      <c r="K48" s="38"/>
      <c r="M48" s="56"/>
      <c r="N48" s="3"/>
      <c r="R48" s="32"/>
      <c r="S48" s="32"/>
      <c r="T48" s="32"/>
      <c r="U48" s="32"/>
      <c r="V48" s="32"/>
      <c r="W48" s="32"/>
      <c r="X48" s="94"/>
      <c r="Y48" s="3"/>
      <c r="Z48" s="3"/>
    </row>
    <row r="49" spans="1:27" ht="21">
      <c r="A49" s="89"/>
      <c r="B49" s="90"/>
      <c r="C49" s="90"/>
      <c r="D49" s="90"/>
      <c r="E49" s="91"/>
      <c r="F49" s="91"/>
      <c r="G49" s="91"/>
      <c r="H49" s="91"/>
      <c r="I49" s="90"/>
      <c r="J49" s="90"/>
      <c r="K49" s="92"/>
      <c r="L49" s="91"/>
      <c r="M49" s="93"/>
      <c r="N49" s="91"/>
      <c r="O49" s="91"/>
      <c r="P49" s="91"/>
      <c r="Q49" s="91"/>
      <c r="R49" s="90"/>
      <c r="S49" s="90"/>
      <c r="T49" s="90"/>
      <c r="U49" s="90"/>
      <c r="V49" s="90"/>
      <c r="W49" s="90"/>
      <c r="X49" s="95"/>
      <c r="Y49" s="91"/>
      <c r="Z49" s="91"/>
      <c r="AA49" s="91"/>
    </row>
    <row r="50" spans="1:27">
      <c r="A50" s="35"/>
      <c r="B50" s="32"/>
      <c r="C50" s="32"/>
      <c r="D50" s="32"/>
      <c r="E50" s="3"/>
      <c r="F50" s="3"/>
      <c r="I50" s="32"/>
      <c r="J50" s="32"/>
      <c r="K50" s="32"/>
      <c r="L50" s="32"/>
      <c r="M50" s="56"/>
      <c r="N50" s="3"/>
      <c r="R50" s="32"/>
      <c r="S50" s="32"/>
      <c r="T50" s="32"/>
      <c r="U50" s="32"/>
      <c r="V50" s="32"/>
      <c r="W50" s="32"/>
      <c r="Z50" s="3"/>
    </row>
    <row r="51" spans="1:27" ht="23.4">
      <c r="A51" s="12" t="s">
        <v>22</v>
      </c>
      <c r="C51" s="11"/>
      <c r="D51" s="13" t="s">
        <v>23</v>
      </c>
      <c r="E51" s="3"/>
      <c r="F51" s="3"/>
      <c r="J51" s="107"/>
      <c r="R51" s="62"/>
      <c r="S51" s="3"/>
      <c r="T51" s="3"/>
      <c r="U51" s="62"/>
      <c r="V51" s="3"/>
      <c r="W51" s="80"/>
      <c r="X51" s="63"/>
      <c r="Z51" s="72"/>
      <c r="AA51" s="72"/>
    </row>
    <row r="52" spans="1:27">
      <c r="AA52" t="s">
        <v>24</v>
      </c>
    </row>
    <row r="53" spans="1:27">
      <c r="A53" s="96" t="s">
        <v>5</v>
      </c>
      <c r="B53" s="100">
        <v>1</v>
      </c>
      <c r="C53" s="104">
        <v>2</v>
      </c>
      <c r="D53" s="104">
        <v>3</v>
      </c>
      <c r="E53" s="104">
        <v>4</v>
      </c>
      <c r="F53" s="105">
        <v>5</v>
      </c>
      <c r="G53" s="106">
        <v>6</v>
      </c>
      <c r="H53" s="104">
        <v>7</v>
      </c>
      <c r="I53" s="104">
        <v>8</v>
      </c>
      <c r="J53" s="104">
        <v>9</v>
      </c>
      <c r="K53" s="105">
        <v>10</v>
      </c>
      <c r="L53" s="106">
        <v>11</v>
      </c>
      <c r="M53" s="104">
        <v>12</v>
      </c>
      <c r="N53" s="104">
        <v>13</v>
      </c>
      <c r="O53" s="104">
        <v>14</v>
      </c>
      <c r="P53" s="105">
        <v>15</v>
      </c>
      <c r="Q53" s="106">
        <v>16</v>
      </c>
      <c r="R53" s="104">
        <v>17</v>
      </c>
      <c r="S53" s="104">
        <v>18</v>
      </c>
      <c r="T53" s="104">
        <v>19</v>
      </c>
      <c r="U53" s="105">
        <v>20</v>
      </c>
      <c r="V53" s="106">
        <v>21</v>
      </c>
      <c r="W53" s="104">
        <v>22</v>
      </c>
      <c r="X53" s="104">
        <v>23</v>
      </c>
      <c r="Y53" s="104">
        <v>24</v>
      </c>
      <c r="Z53" s="105">
        <v>25</v>
      </c>
      <c r="AA53" s="74" t="s">
        <v>6</v>
      </c>
    </row>
    <row r="54" spans="1:27" ht="15.6">
      <c r="A54" s="97" t="s">
        <v>7</v>
      </c>
      <c r="B54" s="101">
        <v>48</v>
      </c>
      <c r="C54" s="14">
        <v>46.6</v>
      </c>
      <c r="D54" s="15">
        <v>47.6</v>
      </c>
      <c r="E54" s="15">
        <v>46.3</v>
      </c>
      <c r="F54" s="45">
        <v>44.7</v>
      </c>
      <c r="G54" s="46">
        <v>36.299999999999997</v>
      </c>
      <c r="H54" s="15">
        <v>24.7</v>
      </c>
      <c r="I54" s="15">
        <v>31.55</v>
      </c>
      <c r="J54" s="15">
        <v>31</v>
      </c>
      <c r="K54" s="45">
        <v>47.1</v>
      </c>
      <c r="L54" s="46">
        <v>45.9</v>
      </c>
      <c r="M54" s="15">
        <v>46.9</v>
      </c>
      <c r="N54" s="15">
        <v>30.1</v>
      </c>
      <c r="O54" s="15">
        <v>47.9</v>
      </c>
      <c r="P54" s="45">
        <v>49.6</v>
      </c>
      <c r="Q54" s="46">
        <v>47.7</v>
      </c>
      <c r="R54" s="15">
        <v>46.9</v>
      </c>
      <c r="S54" s="15" t="s">
        <v>25</v>
      </c>
      <c r="T54" s="15">
        <v>47.5</v>
      </c>
      <c r="U54" s="45">
        <v>37.4</v>
      </c>
      <c r="V54" s="46">
        <v>46.8</v>
      </c>
      <c r="W54" s="15">
        <v>46.9</v>
      </c>
      <c r="X54" s="15">
        <v>46</v>
      </c>
      <c r="Y54" s="15">
        <v>29.4</v>
      </c>
      <c r="Z54" s="45">
        <v>0</v>
      </c>
      <c r="AA54" s="108">
        <f>SUM(B54:Z54)</f>
        <v>972.84999999999991</v>
      </c>
    </row>
    <row r="55" spans="1:27" ht="15.6">
      <c r="A55" s="98" t="s">
        <v>8</v>
      </c>
      <c r="B55" s="102">
        <v>38.6</v>
      </c>
      <c r="C55" s="16">
        <v>43.1</v>
      </c>
      <c r="D55" s="17">
        <v>38.6</v>
      </c>
      <c r="E55" s="17">
        <v>45.6</v>
      </c>
      <c r="F55" s="47">
        <v>44.5</v>
      </c>
      <c r="G55" s="48">
        <v>30.5</v>
      </c>
      <c r="H55" s="17">
        <v>14.6</v>
      </c>
      <c r="I55" s="17">
        <v>25.55</v>
      </c>
      <c r="J55" s="17">
        <v>28.07</v>
      </c>
      <c r="K55" s="47">
        <v>38.299999999999997</v>
      </c>
      <c r="L55" s="48">
        <v>39.58</v>
      </c>
      <c r="M55" s="17">
        <v>39.06</v>
      </c>
      <c r="N55" s="17">
        <v>29.9</v>
      </c>
      <c r="O55" s="17">
        <v>47.6</v>
      </c>
      <c r="P55" s="47">
        <v>44.89</v>
      </c>
      <c r="Q55" s="48">
        <v>46.24</v>
      </c>
      <c r="R55" s="17">
        <v>46.1</v>
      </c>
      <c r="S55" s="17">
        <v>47.1</v>
      </c>
      <c r="T55" s="17">
        <v>46.9</v>
      </c>
      <c r="U55" s="47">
        <v>36.869999999999997</v>
      </c>
      <c r="V55" s="48">
        <v>45.4</v>
      </c>
      <c r="W55" s="17">
        <v>46.3</v>
      </c>
      <c r="X55" s="17">
        <v>45.9</v>
      </c>
      <c r="Y55" s="17">
        <v>29.1</v>
      </c>
      <c r="Z55" s="47">
        <v>0</v>
      </c>
      <c r="AA55" s="75">
        <f>SUM(B55:Z55)</f>
        <v>938.36</v>
      </c>
    </row>
    <row r="56" spans="1:27" ht="15.6">
      <c r="A56" s="98" t="s">
        <v>9</v>
      </c>
      <c r="B56" s="102">
        <v>9.3000000000000007</v>
      </c>
      <c r="C56" s="16">
        <v>3.5</v>
      </c>
      <c r="D56" s="17">
        <v>9.1</v>
      </c>
      <c r="E56" s="17">
        <v>0.7</v>
      </c>
      <c r="F56" s="47">
        <v>0.2</v>
      </c>
      <c r="G56" s="48">
        <v>5.8</v>
      </c>
      <c r="H56" s="17">
        <v>10.1</v>
      </c>
      <c r="I56" s="17">
        <v>6</v>
      </c>
      <c r="J56" s="17">
        <v>2.9</v>
      </c>
      <c r="K56" s="47">
        <v>8.8000000000000007</v>
      </c>
      <c r="L56" s="48">
        <v>6.22</v>
      </c>
      <c r="M56" s="17">
        <v>7.83</v>
      </c>
      <c r="N56" s="17">
        <v>0.1</v>
      </c>
      <c r="O56" s="17">
        <v>0.3</v>
      </c>
      <c r="P56" s="47">
        <v>4.71</v>
      </c>
      <c r="Q56" s="48">
        <v>1.47</v>
      </c>
      <c r="R56" s="17">
        <v>0.7</v>
      </c>
      <c r="S56" s="17">
        <v>0.2</v>
      </c>
      <c r="T56" s="17">
        <v>0.6</v>
      </c>
      <c r="U56" s="47">
        <v>0.53</v>
      </c>
      <c r="V56" s="48">
        <v>1.4</v>
      </c>
      <c r="W56" s="17">
        <v>0.5</v>
      </c>
      <c r="X56" s="17">
        <v>0.1</v>
      </c>
      <c r="Y56" s="17">
        <v>0.3</v>
      </c>
      <c r="Z56" s="47">
        <v>0</v>
      </c>
      <c r="AA56" s="75">
        <f>SUM(B56:Z56)</f>
        <v>81.359999999999971</v>
      </c>
    </row>
    <row r="57" spans="1:27" ht="15.6">
      <c r="A57" s="97" t="s">
        <v>10</v>
      </c>
      <c r="B57" s="102">
        <v>61.3</v>
      </c>
      <c r="C57" s="18">
        <v>63.6</v>
      </c>
      <c r="D57" s="17">
        <v>75.3</v>
      </c>
      <c r="E57" s="17">
        <v>75.599999999999994</v>
      </c>
      <c r="F57" s="47">
        <v>63.8</v>
      </c>
      <c r="G57" s="48">
        <v>58.25</v>
      </c>
      <c r="H57" s="17">
        <v>21.55</v>
      </c>
      <c r="I57" s="17">
        <v>52.4</v>
      </c>
      <c r="J57" s="17">
        <v>45.3</v>
      </c>
      <c r="K57" s="47">
        <v>67.099999999999994</v>
      </c>
      <c r="L57" s="48">
        <v>70.5</v>
      </c>
      <c r="M57" s="17">
        <v>59.08</v>
      </c>
      <c r="N57" s="17">
        <v>48.7</v>
      </c>
      <c r="O57" s="17">
        <v>82.7</v>
      </c>
      <c r="P57" s="47">
        <v>64.8</v>
      </c>
      <c r="Q57" s="48">
        <v>63.05</v>
      </c>
      <c r="R57" s="17">
        <v>87.8</v>
      </c>
      <c r="S57" s="17">
        <v>67.900000000000006</v>
      </c>
      <c r="T57" s="17">
        <v>77.45</v>
      </c>
      <c r="U57" s="47">
        <v>63.3</v>
      </c>
      <c r="V57" s="48">
        <v>53.9</v>
      </c>
      <c r="W57" s="17">
        <v>69.599999999999994</v>
      </c>
      <c r="X57" s="17">
        <v>62</v>
      </c>
      <c r="Y57" s="17">
        <v>48.5</v>
      </c>
      <c r="Z57" s="47">
        <v>0</v>
      </c>
      <c r="AA57" s="75">
        <f>SUM(B57:Z57)</f>
        <v>1503.48</v>
      </c>
    </row>
    <row r="58" spans="1:27" ht="15.6">
      <c r="A58" s="99" t="s">
        <v>11</v>
      </c>
      <c r="B58" s="103"/>
      <c r="C58" s="23"/>
      <c r="D58" s="24"/>
      <c r="E58" s="24"/>
      <c r="F58" s="52"/>
      <c r="G58" s="53"/>
      <c r="H58" s="24"/>
      <c r="I58" s="24"/>
      <c r="J58" s="24"/>
      <c r="K58" s="52"/>
      <c r="L58" s="53"/>
      <c r="M58" s="24"/>
      <c r="N58" s="24"/>
      <c r="O58" s="24"/>
      <c r="P58" s="52"/>
      <c r="Q58" s="53"/>
      <c r="R58" s="24"/>
      <c r="S58" s="24"/>
      <c r="T58" s="24"/>
      <c r="U58" s="52"/>
      <c r="V58" s="53"/>
      <c r="W58" s="24"/>
      <c r="X58" s="24"/>
      <c r="Y58" s="24"/>
      <c r="Z58" s="52"/>
      <c r="AA58" s="77">
        <f>SUM(B58:Z58)</f>
        <v>0</v>
      </c>
    </row>
    <row r="59" spans="1:27" ht="15">
      <c r="A59" s="109"/>
      <c r="B59" s="28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78"/>
      <c r="Z59" s="78"/>
      <c r="AA59" s="79"/>
    </row>
    <row r="60" spans="1:27" ht="15">
      <c r="A60" s="109"/>
      <c r="B60" s="28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78"/>
      <c r="Z60" s="78"/>
      <c r="AA60" s="79"/>
    </row>
    <row r="61" spans="1:27" ht="15.6">
      <c r="A61" s="351" t="s">
        <v>12</v>
      </c>
      <c r="B61" s="351"/>
      <c r="C61" s="351"/>
      <c r="D61" s="351"/>
      <c r="E61" s="352">
        <f>AA55/AA54*100</f>
        <v>96.45474636377655</v>
      </c>
      <c r="F61" s="352"/>
      <c r="G61" s="110" t="s">
        <v>13</v>
      </c>
      <c r="I61" s="353" t="s">
        <v>14</v>
      </c>
      <c r="J61" s="353"/>
      <c r="K61" s="353"/>
      <c r="L61" s="353"/>
      <c r="M61" s="354"/>
      <c r="N61" s="354"/>
      <c r="O61" t="s">
        <v>15</v>
      </c>
      <c r="R61" s="32"/>
      <c r="S61" s="32"/>
      <c r="T61" s="32"/>
      <c r="U61" s="32"/>
      <c r="V61" s="32"/>
      <c r="W61" s="32"/>
      <c r="X61" s="32"/>
      <c r="Y61" s="3"/>
      <c r="Z61" s="3"/>
    </row>
    <row r="62" spans="1:27">
      <c r="A62" s="109"/>
      <c r="Y62" s="3"/>
      <c r="Z62" s="3"/>
    </row>
    <row r="63" spans="1:27" ht="15.6">
      <c r="B63" s="351" t="s">
        <v>16</v>
      </c>
      <c r="C63" s="351"/>
      <c r="D63" s="351"/>
      <c r="E63" s="352">
        <f>AA57/AA55*100</f>
        <v>160.22422098128649</v>
      </c>
      <c r="F63" s="352"/>
      <c r="G63" s="110" t="s">
        <v>13</v>
      </c>
      <c r="I63" s="353" t="s">
        <v>17</v>
      </c>
      <c r="J63" s="353"/>
      <c r="K63" s="353"/>
      <c r="L63" s="353"/>
      <c r="M63" s="354"/>
      <c r="N63" s="354"/>
      <c r="O63" t="s">
        <v>15</v>
      </c>
      <c r="R63" s="32"/>
      <c r="S63" s="32"/>
      <c r="T63" s="32"/>
      <c r="U63" s="32"/>
      <c r="V63" s="32"/>
      <c r="W63" s="32"/>
      <c r="X63" s="32"/>
      <c r="Y63" s="3"/>
      <c r="Z63" s="3"/>
    </row>
    <row r="64" spans="1:27">
      <c r="B64" s="32"/>
      <c r="C64" s="32"/>
      <c r="D64" s="32"/>
      <c r="E64" s="3"/>
      <c r="F64" s="3"/>
      <c r="I64" s="32"/>
      <c r="J64" s="32"/>
      <c r="K64" s="32"/>
      <c r="L64" s="32"/>
      <c r="M64" s="56"/>
      <c r="N64" s="3"/>
      <c r="R64" s="32"/>
      <c r="S64" s="32"/>
      <c r="T64" s="32"/>
      <c r="U64" s="32"/>
      <c r="V64" s="32"/>
      <c r="W64" s="32"/>
      <c r="X64" s="32"/>
      <c r="Y64" s="3"/>
      <c r="Z64" s="3"/>
    </row>
    <row r="65" spans="1:27">
      <c r="B65" s="32"/>
      <c r="C65" s="32"/>
      <c r="D65" s="32"/>
      <c r="E65" s="3"/>
      <c r="F65" s="3"/>
      <c r="I65" s="32"/>
      <c r="J65" s="32"/>
      <c r="K65" s="32"/>
      <c r="L65" s="32"/>
      <c r="M65" s="56"/>
      <c r="N65" s="3"/>
      <c r="R65" s="32"/>
      <c r="S65" s="32"/>
      <c r="T65" s="32"/>
      <c r="U65" s="32"/>
      <c r="V65" s="32"/>
      <c r="W65" s="32"/>
      <c r="X65" s="32"/>
      <c r="Y65" s="3"/>
      <c r="Z65" s="3"/>
    </row>
    <row r="66" spans="1:27">
      <c r="B66" s="32"/>
      <c r="C66" s="32"/>
      <c r="D66" s="32"/>
      <c r="E66" s="3"/>
      <c r="F66" s="3"/>
      <c r="I66" s="32"/>
      <c r="J66" s="32"/>
      <c r="K66" s="32"/>
      <c r="L66" s="32"/>
      <c r="M66" s="56"/>
      <c r="N66" s="3"/>
      <c r="R66" s="32"/>
      <c r="S66" s="32"/>
      <c r="T66" s="32"/>
      <c r="U66" s="32"/>
      <c r="V66" s="32"/>
      <c r="W66" s="32"/>
      <c r="X66" s="32"/>
      <c r="Y66" s="3"/>
      <c r="Z66" s="3"/>
    </row>
    <row r="67" spans="1:27">
      <c r="B67" s="32"/>
      <c r="C67" s="32"/>
      <c r="D67" s="32"/>
      <c r="E67" s="3"/>
      <c r="F67" s="3"/>
      <c r="I67" s="32"/>
      <c r="J67" s="32"/>
      <c r="K67" s="32"/>
      <c r="L67" s="32"/>
      <c r="M67" s="56"/>
      <c r="N67" s="3"/>
      <c r="R67" s="32"/>
      <c r="S67" s="32"/>
      <c r="T67" s="32"/>
      <c r="U67" s="32"/>
      <c r="V67" s="32"/>
      <c r="W67" s="32"/>
      <c r="X67" s="32"/>
      <c r="Y67" s="3"/>
      <c r="Z67" s="3"/>
    </row>
    <row r="68" spans="1:27">
      <c r="B68" s="32"/>
      <c r="C68" s="32"/>
      <c r="D68" s="32"/>
      <c r="E68" s="3"/>
      <c r="F68" s="3"/>
      <c r="I68" s="32"/>
      <c r="J68" s="32"/>
      <c r="K68" s="32"/>
      <c r="L68" s="32"/>
      <c r="M68" s="56"/>
      <c r="N68" s="3"/>
      <c r="R68" s="32"/>
      <c r="S68" s="32"/>
      <c r="T68" s="32"/>
      <c r="U68" s="32"/>
      <c r="V68" s="32"/>
      <c r="W68" s="32"/>
      <c r="X68" s="32"/>
      <c r="Y68" s="3"/>
      <c r="Z68" s="3"/>
    </row>
    <row r="69" spans="1:27">
      <c r="B69" s="32"/>
      <c r="C69" s="32"/>
      <c r="D69" s="32"/>
      <c r="E69" s="3"/>
      <c r="F69" s="3"/>
      <c r="I69" s="32"/>
      <c r="J69" s="32"/>
      <c r="K69" s="32"/>
      <c r="L69" s="32"/>
      <c r="M69" s="56"/>
      <c r="N69" s="3"/>
      <c r="R69" s="32"/>
      <c r="S69" s="32"/>
      <c r="T69" s="32"/>
      <c r="U69" s="32"/>
      <c r="V69" s="32"/>
      <c r="W69" s="32"/>
      <c r="X69" s="32"/>
      <c r="Y69" s="3"/>
      <c r="Z69" s="3"/>
    </row>
    <row r="70" spans="1:27">
      <c r="B70" s="32"/>
      <c r="C70" s="32"/>
      <c r="D70" s="32"/>
      <c r="E70" s="3"/>
      <c r="F70" s="3"/>
      <c r="I70" s="32"/>
      <c r="J70" s="32"/>
      <c r="K70" s="32"/>
      <c r="L70" s="32"/>
      <c r="M70" s="56"/>
      <c r="N70" s="3"/>
      <c r="R70" s="32"/>
      <c r="S70" s="32"/>
      <c r="T70" s="32"/>
      <c r="U70" s="32"/>
      <c r="V70" s="32"/>
      <c r="W70" s="32"/>
      <c r="X70" s="32"/>
      <c r="Y70" s="3"/>
      <c r="Z70" s="3"/>
    </row>
    <row r="71" spans="1:27">
      <c r="A71" s="8"/>
      <c r="B71" s="37"/>
      <c r="C71" s="37"/>
      <c r="D71" s="37"/>
      <c r="E71" s="8"/>
      <c r="F71" s="8"/>
      <c r="G71" s="8"/>
      <c r="H71" s="8"/>
      <c r="I71" s="37"/>
      <c r="J71" s="37"/>
      <c r="K71" s="37"/>
      <c r="L71" s="37"/>
      <c r="M71" s="58"/>
      <c r="N71" s="8"/>
      <c r="O71" s="8"/>
      <c r="P71" s="8"/>
      <c r="Q71" s="8"/>
      <c r="R71" s="37"/>
      <c r="S71" s="37"/>
      <c r="T71" s="37"/>
      <c r="U71" s="37"/>
      <c r="V71" s="37"/>
      <c r="W71" s="37"/>
      <c r="X71" s="37"/>
      <c r="Y71" s="8"/>
      <c r="Z71" s="8"/>
      <c r="AA71" s="8"/>
    </row>
    <row r="74" spans="1:27" ht="17.399999999999999">
      <c r="A74" s="12" t="s">
        <v>26</v>
      </c>
      <c r="C74" s="11"/>
      <c r="D74" s="13" t="s">
        <v>27</v>
      </c>
      <c r="E74" s="3"/>
      <c r="F74" s="3"/>
      <c r="R74" s="62"/>
      <c r="S74" s="3"/>
      <c r="T74" s="3"/>
      <c r="U74" s="62"/>
      <c r="V74" s="3"/>
      <c r="W74" s="80"/>
      <c r="X74" s="63"/>
      <c r="Y74" s="81"/>
      <c r="Z74" s="72"/>
      <c r="AA74" s="72"/>
    </row>
    <row r="76" spans="1:27">
      <c r="A76" s="96" t="s">
        <v>5</v>
      </c>
      <c r="B76" s="100">
        <v>1</v>
      </c>
      <c r="C76" s="104">
        <v>2</v>
      </c>
      <c r="D76" s="104">
        <v>3</v>
      </c>
      <c r="E76" s="104">
        <v>4</v>
      </c>
      <c r="F76" s="105">
        <v>5</v>
      </c>
      <c r="G76" s="106">
        <v>6</v>
      </c>
      <c r="H76" s="104">
        <v>7</v>
      </c>
      <c r="I76" s="104">
        <v>8</v>
      </c>
      <c r="J76" s="104">
        <v>9</v>
      </c>
      <c r="K76" s="105">
        <v>10</v>
      </c>
      <c r="L76" s="106">
        <v>11</v>
      </c>
      <c r="M76" s="104">
        <v>12</v>
      </c>
      <c r="N76" s="104">
        <v>13</v>
      </c>
      <c r="O76" s="104">
        <v>14</v>
      </c>
      <c r="P76" s="105">
        <v>15</v>
      </c>
      <c r="Q76" s="106">
        <v>16</v>
      </c>
      <c r="R76" s="104">
        <v>17</v>
      </c>
      <c r="S76" s="104">
        <v>18</v>
      </c>
      <c r="T76" s="104">
        <v>19</v>
      </c>
      <c r="U76" s="105">
        <v>20</v>
      </c>
      <c r="V76" s="106">
        <v>21</v>
      </c>
      <c r="W76" s="104">
        <v>22</v>
      </c>
      <c r="X76" s="104">
        <v>23</v>
      </c>
      <c r="Y76" s="104">
        <v>24</v>
      </c>
      <c r="Z76" s="105">
        <v>25</v>
      </c>
      <c r="AA76" s="74" t="s">
        <v>6</v>
      </c>
    </row>
    <row r="77" spans="1:27" ht="15.6">
      <c r="A77" s="97" t="s">
        <v>7</v>
      </c>
      <c r="B77" s="101">
        <v>50.57</v>
      </c>
      <c r="C77" s="14">
        <v>47.73</v>
      </c>
      <c r="D77" s="290"/>
      <c r="E77" s="290"/>
      <c r="F77" s="291"/>
      <c r="G77" s="292"/>
      <c r="H77" s="290"/>
      <c r="I77" s="290"/>
      <c r="J77" s="290"/>
      <c r="K77" s="291"/>
      <c r="L77" s="292"/>
      <c r="M77" s="290"/>
      <c r="N77" s="290"/>
      <c r="O77" s="290"/>
      <c r="P77" s="291"/>
      <c r="Q77" s="292"/>
      <c r="R77" s="290"/>
      <c r="S77" s="290"/>
      <c r="T77" s="290"/>
      <c r="U77" s="291"/>
      <c r="V77" s="292"/>
      <c r="W77" s="290"/>
      <c r="X77" s="290"/>
      <c r="Y77" s="290"/>
      <c r="Z77" s="291"/>
      <c r="AA77" s="108">
        <f>SUM(B77:Z77)</f>
        <v>98.3</v>
      </c>
    </row>
    <row r="78" spans="1:27" ht="15.6">
      <c r="A78" s="98" t="s">
        <v>8</v>
      </c>
      <c r="B78" s="102">
        <v>50.2</v>
      </c>
      <c r="C78" s="16">
        <v>26.62</v>
      </c>
      <c r="D78" s="294"/>
      <c r="E78" s="294"/>
      <c r="F78" s="295"/>
      <c r="G78" s="296"/>
      <c r="H78" s="294"/>
      <c r="I78" s="294"/>
      <c r="J78" s="294"/>
      <c r="K78" s="295"/>
      <c r="L78" s="296"/>
      <c r="M78" s="294"/>
      <c r="N78" s="294"/>
      <c r="O78" s="294"/>
      <c r="P78" s="295"/>
      <c r="Q78" s="296"/>
      <c r="R78" s="294"/>
      <c r="S78" s="294"/>
      <c r="T78" s="294"/>
      <c r="U78" s="295"/>
      <c r="V78" s="296"/>
      <c r="W78" s="294"/>
      <c r="X78" s="294"/>
      <c r="Y78" s="294"/>
      <c r="Z78" s="295"/>
      <c r="AA78" s="75">
        <f>SUM(B78:Z78)</f>
        <v>76.820000000000007</v>
      </c>
    </row>
    <row r="79" spans="1:27" ht="12.75" customHeight="1">
      <c r="A79" s="97" t="s">
        <v>9</v>
      </c>
      <c r="B79" s="102">
        <v>0.4</v>
      </c>
      <c r="C79" s="18">
        <v>21.1</v>
      </c>
      <c r="D79" s="294"/>
      <c r="E79" s="294"/>
      <c r="F79" s="295"/>
      <c r="G79" s="296"/>
      <c r="H79" s="294"/>
      <c r="I79" s="294"/>
      <c r="J79" s="294"/>
      <c r="K79" s="295"/>
      <c r="L79" s="296"/>
      <c r="M79" s="294"/>
      <c r="N79" s="294"/>
      <c r="O79" s="294"/>
      <c r="P79" s="295"/>
      <c r="Q79" s="296"/>
      <c r="R79" s="294"/>
      <c r="S79" s="294"/>
      <c r="T79" s="294"/>
      <c r="U79" s="295"/>
      <c r="V79" s="296"/>
      <c r="W79" s="294"/>
      <c r="X79" s="294"/>
      <c r="Y79" s="294"/>
      <c r="Z79" s="295"/>
      <c r="AA79" s="75">
        <f>SUM(B79:Z79)</f>
        <v>21.5</v>
      </c>
    </row>
    <row r="80" spans="1:27" ht="12.75" customHeight="1">
      <c r="A80" s="97" t="s">
        <v>10</v>
      </c>
      <c r="B80" s="284">
        <v>32.200000000000003</v>
      </c>
      <c r="C80" s="20">
        <v>27.95</v>
      </c>
      <c r="D80" s="312"/>
      <c r="E80" s="312"/>
      <c r="F80" s="313"/>
      <c r="G80" s="314"/>
      <c r="H80" s="312"/>
      <c r="I80" s="312"/>
      <c r="J80" s="312"/>
      <c r="K80" s="313"/>
      <c r="L80" s="314"/>
      <c r="M80" s="312"/>
      <c r="N80" s="312"/>
      <c r="O80" s="312"/>
      <c r="P80" s="313"/>
      <c r="Q80" s="314"/>
      <c r="R80" s="312"/>
      <c r="S80" s="312"/>
      <c r="T80" s="312"/>
      <c r="U80" s="313"/>
      <c r="V80" s="314"/>
      <c r="W80" s="312"/>
      <c r="X80" s="312"/>
      <c r="Y80" s="312"/>
      <c r="Z80" s="313"/>
      <c r="AA80" s="76">
        <f>SUM(B80:Z80)</f>
        <v>60.150000000000006</v>
      </c>
    </row>
    <row r="81" spans="1:27" ht="12.75" customHeight="1">
      <c r="A81" s="99" t="s">
        <v>11</v>
      </c>
      <c r="B81" s="103"/>
      <c r="C81" s="23"/>
      <c r="D81" s="299"/>
      <c r="E81" s="299"/>
      <c r="F81" s="300"/>
      <c r="G81" s="301"/>
      <c r="H81" s="299"/>
      <c r="I81" s="299"/>
      <c r="J81" s="299"/>
      <c r="K81" s="300"/>
      <c r="L81" s="301"/>
      <c r="M81" s="299"/>
      <c r="N81" s="299"/>
      <c r="O81" s="299"/>
      <c r="P81" s="300"/>
      <c r="Q81" s="301"/>
      <c r="R81" s="299"/>
      <c r="S81" s="299"/>
      <c r="T81" s="299"/>
      <c r="U81" s="300"/>
      <c r="V81" s="301"/>
      <c r="W81" s="299"/>
      <c r="X81" s="299"/>
      <c r="Y81" s="299"/>
      <c r="Z81" s="300"/>
      <c r="AA81" s="77">
        <f>SUM(B81:Z81)</f>
        <v>0</v>
      </c>
    </row>
    <row r="82" spans="1:27" ht="12.75" customHeight="1">
      <c r="B82" s="73"/>
    </row>
    <row r="83" spans="1:27" ht="12.75" customHeight="1"/>
    <row r="84" spans="1:27" ht="12.75" customHeight="1">
      <c r="A84" s="351" t="s">
        <v>12</v>
      </c>
      <c r="B84" s="351"/>
      <c r="C84" s="351"/>
      <c r="D84" s="351"/>
      <c r="E84" s="352">
        <f>AA78/AA77*100</f>
        <v>78.148524923702951</v>
      </c>
      <c r="F84" s="352"/>
      <c r="G84" s="110" t="s">
        <v>13</v>
      </c>
      <c r="I84" s="353" t="s">
        <v>14</v>
      </c>
      <c r="J84" s="353"/>
      <c r="K84" s="353"/>
      <c r="L84" s="353"/>
      <c r="M84" s="354"/>
      <c r="N84" s="354"/>
      <c r="O84" t="s">
        <v>15</v>
      </c>
      <c r="R84" s="32"/>
      <c r="S84" s="32"/>
      <c r="T84" s="32"/>
      <c r="U84" s="32"/>
      <c r="V84" s="32"/>
      <c r="W84" s="32"/>
      <c r="X84" s="32"/>
      <c r="Y84" s="3"/>
      <c r="Z84" s="3"/>
    </row>
    <row r="85" spans="1:27">
      <c r="Y85" s="3"/>
      <c r="Z85" s="3"/>
    </row>
    <row r="86" spans="1:27" ht="15.6">
      <c r="B86" s="351" t="s">
        <v>16</v>
      </c>
      <c r="C86" s="351"/>
      <c r="D86" s="351"/>
      <c r="E86" s="352">
        <f>AA80/AA78*100</f>
        <v>78.29992189533975</v>
      </c>
      <c r="F86" s="352"/>
      <c r="G86" s="110" t="s">
        <v>13</v>
      </c>
      <c r="I86" s="353" t="s">
        <v>17</v>
      </c>
      <c r="J86" s="353"/>
      <c r="K86" s="353"/>
      <c r="L86" s="353"/>
      <c r="M86" s="354"/>
      <c r="N86" s="354"/>
      <c r="O86" t="s">
        <v>15</v>
      </c>
      <c r="R86" s="32"/>
      <c r="S86" s="32"/>
      <c r="T86" s="32"/>
      <c r="U86" s="32"/>
      <c r="V86" s="32"/>
      <c r="W86" s="32"/>
      <c r="X86" s="32"/>
      <c r="Y86" s="3"/>
      <c r="Z86" s="3"/>
    </row>
    <row r="91" spans="1:27" ht="17.399999999999999">
      <c r="A91" s="4"/>
      <c r="B91" s="4"/>
      <c r="C91" s="11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3" spans="1:27" ht="19.5" customHeight="1">
      <c r="A93" s="6" t="e">
        <f>#REF!</f>
        <v>#REF!</v>
      </c>
      <c r="B93" s="7"/>
      <c r="C93" s="7"/>
      <c r="D93" s="7"/>
      <c r="E93" s="7"/>
      <c r="F93" s="7"/>
      <c r="G93" s="7"/>
      <c r="H93" s="7"/>
      <c r="K93" s="38" t="s">
        <v>0</v>
      </c>
      <c r="M93" s="39"/>
      <c r="N93" s="39"/>
      <c r="O93" s="39"/>
      <c r="P93" s="39"/>
      <c r="Q93" s="39"/>
      <c r="R93" s="39"/>
      <c r="X93" s="59" t="s">
        <v>1</v>
      </c>
      <c r="Y93" s="64"/>
      <c r="Z93" s="64"/>
      <c r="AA93" s="65" t="e">
        <f>#REF!</f>
        <v>#REF!</v>
      </c>
    </row>
    <row r="94" spans="1:27" ht="15" customHeight="1">
      <c r="A94" s="8"/>
      <c r="B94" s="8"/>
      <c r="C94" s="9"/>
      <c r="D94" s="8"/>
      <c r="E94" s="8"/>
      <c r="F94" s="8"/>
      <c r="G94" s="8"/>
      <c r="H94" s="8"/>
      <c r="I94" s="8"/>
      <c r="J94" s="8"/>
      <c r="K94" s="40"/>
      <c r="L94" s="8"/>
      <c r="M94" s="41"/>
      <c r="N94" s="41"/>
      <c r="O94" s="41"/>
      <c r="P94" s="41"/>
      <c r="Q94" s="41"/>
      <c r="R94" s="41"/>
      <c r="S94" s="8"/>
      <c r="T94" s="8"/>
      <c r="U94" s="8"/>
      <c r="V94" s="8"/>
      <c r="W94" s="8"/>
      <c r="X94" s="60"/>
      <c r="Y94" s="8"/>
      <c r="Z94" s="8"/>
      <c r="AA94" s="8"/>
    </row>
    <row r="95" spans="1:27" ht="15" customHeight="1">
      <c r="A95" s="3"/>
      <c r="B95" s="3"/>
      <c r="C95" s="11"/>
      <c r="D95" s="3"/>
      <c r="E95" s="3"/>
      <c r="F95" s="3"/>
      <c r="G95" s="3"/>
      <c r="H95" s="3"/>
      <c r="I95" s="3"/>
      <c r="J95" s="3"/>
      <c r="K95" s="42"/>
      <c r="L95" s="3"/>
      <c r="M95" s="43"/>
      <c r="N95" s="43"/>
      <c r="O95" s="43"/>
      <c r="P95" s="43"/>
      <c r="Q95" s="43"/>
      <c r="R95" s="43"/>
      <c r="S95" s="3"/>
      <c r="T95" s="3"/>
      <c r="U95" s="3"/>
      <c r="V95" s="3"/>
      <c r="W95" s="3"/>
      <c r="X95" s="61"/>
      <c r="Y95" s="3"/>
      <c r="Z95" s="3"/>
      <c r="AA95" s="3"/>
    </row>
    <row r="96" spans="1:27" ht="15" customHeight="1">
      <c r="L96" s="44"/>
    </row>
    <row r="97" spans="1:78" ht="15" customHeight="1">
      <c r="A97" s="12" t="s">
        <v>28</v>
      </c>
      <c r="C97" s="11"/>
      <c r="D97" s="13" t="s">
        <v>29</v>
      </c>
      <c r="E97" s="3"/>
      <c r="F97" s="3"/>
      <c r="G97" s="73"/>
      <c r="R97" s="62"/>
      <c r="S97" s="3"/>
      <c r="T97" s="3"/>
      <c r="U97" s="62"/>
      <c r="V97" s="3"/>
      <c r="W97" s="80"/>
      <c r="X97" s="63"/>
      <c r="AA97" s="72"/>
    </row>
    <row r="98" spans="1:78" ht="15" customHeight="1">
      <c r="AA98" s="73" t="s">
        <v>30</v>
      </c>
    </row>
    <row r="99" spans="1:78" s="1" customFormat="1" ht="15" customHeight="1">
      <c r="A99" s="96" t="s">
        <v>5</v>
      </c>
      <c r="B99" s="100">
        <v>1</v>
      </c>
      <c r="C99" s="104">
        <v>2</v>
      </c>
      <c r="D99" s="104">
        <v>3</v>
      </c>
      <c r="E99" s="104">
        <v>4</v>
      </c>
      <c r="F99" s="105">
        <v>5</v>
      </c>
      <c r="G99" s="106">
        <v>6</v>
      </c>
      <c r="H99" s="104">
        <v>7</v>
      </c>
      <c r="I99" s="104">
        <v>8</v>
      </c>
      <c r="J99" s="104">
        <v>9</v>
      </c>
      <c r="K99" s="105">
        <v>10</v>
      </c>
      <c r="L99" s="106">
        <v>11</v>
      </c>
      <c r="M99" s="104">
        <v>12</v>
      </c>
      <c r="N99" s="104">
        <v>13</v>
      </c>
      <c r="O99" s="104">
        <v>14</v>
      </c>
      <c r="P99" s="105">
        <v>15</v>
      </c>
      <c r="Q99" s="106">
        <v>16</v>
      </c>
      <c r="R99" s="104">
        <v>17</v>
      </c>
      <c r="S99" s="104">
        <v>18</v>
      </c>
      <c r="T99" s="104">
        <v>19</v>
      </c>
      <c r="U99" s="105">
        <v>20</v>
      </c>
      <c r="V99" s="106">
        <v>21</v>
      </c>
      <c r="W99" s="104">
        <v>22</v>
      </c>
      <c r="X99" s="104">
        <v>23</v>
      </c>
      <c r="Y99" s="104">
        <v>24</v>
      </c>
      <c r="Z99" s="105">
        <v>25</v>
      </c>
      <c r="AA99" s="74" t="s">
        <v>6</v>
      </c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</row>
    <row r="100" spans="1:78" ht="15" customHeight="1">
      <c r="A100" s="97" t="s">
        <v>7</v>
      </c>
      <c r="B100" s="101">
        <v>47.3</v>
      </c>
      <c r="C100" s="14">
        <v>46.5</v>
      </c>
      <c r="D100" s="15">
        <v>43.58</v>
      </c>
      <c r="E100" s="15">
        <v>34.700000000000003</v>
      </c>
      <c r="F100" s="45">
        <v>42.1</v>
      </c>
      <c r="G100" s="46">
        <v>41.7</v>
      </c>
      <c r="H100" s="15">
        <v>17.8</v>
      </c>
      <c r="I100" s="15">
        <v>27.1</v>
      </c>
      <c r="J100" s="15">
        <v>29.5</v>
      </c>
      <c r="K100" s="45">
        <v>43.4</v>
      </c>
      <c r="L100" s="46">
        <v>43.8</v>
      </c>
      <c r="M100" s="15">
        <v>43.4</v>
      </c>
      <c r="N100" s="15">
        <v>43.4</v>
      </c>
      <c r="O100" s="15">
        <v>44</v>
      </c>
      <c r="P100" s="45">
        <v>44.08</v>
      </c>
      <c r="Q100" s="46">
        <v>44.5</v>
      </c>
      <c r="R100" s="15">
        <v>46.8</v>
      </c>
      <c r="S100" s="15">
        <v>49.8</v>
      </c>
      <c r="T100" s="15">
        <v>46.2</v>
      </c>
      <c r="U100" s="45">
        <v>36.799999999999997</v>
      </c>
      <c r="V100" s="46">
        <v>47.2</v>
      </c>
      <c r="W100" s="15">
        <v>47</v>
      </c>
      <c r="X100" s="15">
        <v>46.2</v>
      </c>
      <c r="Y100" s="15">
        <v>44.7</v>
      </c>
      <c r="Z100" s="45">
        <v>44.5</v>
      </c>
      <c r="AA100" s="108">
        <f>SUM(B100:Z100)</f>
        <v>1046.06</v>
      </c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</row>
    <row r="101" spans="1:78" ht="15" customHeight="1">
      <c r="A101" s="98" t="s">
        <v>8</v>
      </c>
      <c r="B101" s="102">
        <v>41.9</v>
      </c>
      <c r="C101" s="16">
        <v>28</v>
      </c>
      <c r="D101" s="17">
        <v>11.35</v>
      </c>
      <c r="E101" s="17">
        <v>34.6</v>
      </c>
      <c r="F101" s="47">
        <v>26.5</v>
      </c>
      <c r="G101" s="48">
        <v>12.7</v>
      </c>
      <c r="H101" s="17">
        <v>6.8</v>
      </c>
      <c r="I101" s="17">
        <v>9.2799999999999994</v>
      </c>
      <c r="J101" s="17">
        <v>15.2</v>
      </c>
      <c r="K101" s="47">
        <v>34.33</v>
      </c>
      <c r="L101" s="48">
        <v>26.38</v>
      </c>
      <c r="M101" s="17">
        <v>29.7</v>
      </c>
      <c r="N101" s="17">
        <v>38.6</v>
      </c>
      <c r="O101" s="17">
        <v>37.700000000000003</v>
      </c>
      <c r="P101" s="47" t="s">
        <v>31</v>
      </c>
      <c r="Q101" s="48">
        <v>31.53</v>
      </c>
      <c r="R101" s="17">
        <v>46.8</v>
      </c>
      <c r="S101" s="17">
        <v>49.1</v>
      </c>
      <c r="T101" s="17">
        <v>46.2</v>
      </c>
      <c r="U101" s="47">
        <v>36.78</v>
      </c>
      <c r="V101" s="48">
        <v>40.299999999999997</v>
      </c>
      <c r="W101" s="17">
        <v>32.299999999999997</v>
      </c>
      <c r="X101" s="17">
        <v>34.299999999999997</v>
      </c>
      <c r="Y101" s="17">
        <v>22.3</v>
      </c>
      <c r="Z101" s="47">
        <v>34.6</v>
      </c>
      <c r="AA101" s="75">
        <f>SUM(B101:Z101)</f>
        <v>727.24999999999977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</row>
    <row r="102" spans="1:78" ht="15" customHeight="1">
      <c r="A102" s="97" t="s">
        <v>9</v>
      </c>
      <c r="B102" s="102">
        <v>5.4</v>
      </c>
      <c r="C102" s="18">
        <v>18.5</v>
      </c>
      <c r="D102" s="17">
        <v>32.200000000000003</v>
      </c>
      <c r="E102" s="17">
        <v>0.1</v>
      </c>
      <c r="F102" s="47">
        <v>15.56</v>
      </c>
      <c r="G102" s="48">
        <v>29</v>
      </c>
      <c r="H102" s="17">
        <v>11</v>
      </c>
      <c r="I102" s="17">
        <v>17.82</v>
      </c>
      <c r="J102" s="17">
        <v>14.3</v>
      </c>
      <c r="K102" s="47">
        <v>9.07</v>
      </c>
      <c r="L102" s="48">
        <v>17.420000000000002</v>
      </c>
      <c r="M102" s="17">
        <v>13.7</v>
      </c>
      <c r="N102" s="17">
        <v>38.6</v>
      </c>
      <c r="O102" s="17">
        <v>6.3</v>
      </c>
      <c r="P102" s="47">
        <v>8.26</v>
      </c>
      <c r="Q102" s="48">
        <v>12.97</v>
      </c>
      <c r="R102" s="17">
        <v>0</v>
      </c>
      <c r="S102" s="17">
        <v>0.7</v>
      </c>
      <c r="T102" s="17">
        <v>0</v>
      </c>
      <c r="U102" s="47">
        <v>0.2</v>
      </c>
      <c r="V102" s="48">
        <v>7</v>
      </c>
      <c r="W102" s="17">
        <v>14.7</v>
      </c>
      <c r="X102" s="17">
        <v>12</v>
      </c>
      <c r="Y102" s="17">
        <v>22.4</v>
      </c>
      <c r="Z102" s="47">
        <v>9.9</v>
      </c>
      <c r="AA102" s="75">
        <f>SUM(B102:Z102)</f>
        <v>317.09999999999991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</row>
    <row r="103" spans="1:78" ht="15" customHeight="1">
      <c r="A103" s="97" t="s">
        <v>10</v>
      </c>
      <c r="B103" s="284">
        <v>23.4</v>
      </c>
      <c r="C103" s="20">
        <v>21.9</v>
      </c>
      <c r="D103" s="21">
        <v>24.45</v>
      </c>
      <c r="E103" s="21">
        <v>22.4</v>
      </c>
      <c r="F103" s="50">
        <v>21.8</v>
      </c>
      <c r="G103" s="51">
        <v>15.05</v>
      </c>
      <c r="H103" s="21">
        <v>2.65</v>
      </c>
      <c r="I103" s="21">
        <v>9.5</v>
      </c>
      <c r="J103" s="21">
        <v>10.85</v>
      </c>
      <c r="K103" s="50">
        <v>24.35</v>
      </c>
      <c r="L103" s="51">
        <v>19.05</v>
      </c>
      <c r="M103" s="21" t="s">
        <v>32</v>
      </c>
      <c r="N103" s="21">
        <v>19.350000000000001</v>
      </c>
      <c r="O103" s="21">
        <v>20.399999999999999</v>
      </c>
      <c r="P103" s="50">
        <v>4.9000000000000004</v>
      </c>
      <c r="Q103" s="51">
        <v>18.75</v>
      </c>
      <c r="R103" s="21">
        <v>20.9</v>
      </c>
      <c r="S103" s="21">
        <v>34.200000000000003</v>
      </c>
      <c r="T103" s="21">
        <v>34.85</v>
      </c>
      <c r="U103" s="50">
        <v>32.200000000000003</v>
      </c>
      <c r="V103" s="51">
        <v>24.7</v>
      </c>
      <c r="W103" s="21">
        <v>21.8</v>
      </c>
      <c r="X103" s="21">
        <v>26.7</v>
      </c>
      <c r="Y103" s="21">
        <v>19.600000000000001</v>
      </c>
      <c r="Z103" s="50">
        <v>41.9</v>
      </c>
      <c r="AA103" s="76">
        <f>SUM(B103:Z103)</f>
        <v>515.65</v>
      </c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</row>
    <row r="104" spans="1:78" s="2" customFormat="1" ht="15" customHeight="1">
      <c r="A104" s="99" t="s">
        <v>11</v>
      </c>
      <c r="B104" s="103"/>
      <c r="C104" s="23"/>
      <c r="D104" s="24"/>
      <c r="E104" s="24"/>
      <c r="F104" s="52"/>
      <c r="G104" s="53"/>
      <c r="H104" s="24"/>
      <c r="I104" s="24"/>
      <c r="J104" s="24"/>
      <c r="K104" s="52"/>
      <c r="L104" s="53"/>
      <c r="M104" s="24"/>
      <c r="N104" s="24"/>
      <c r="O104" s="24"/>
      <c r="P104" s="52"/>
      <c r="Q104" s="53"/>
      <c r="R104" s="24"/>
      <c r="S104" s="24"/>
      <c r="T104" s="24"/>
      <c r="U104" s="52"/>
      <c r="V104" s="53"/>
      <c r="W104" s="24"/>
      <c r="X104" s="24"/>
      <c r="Y104" s="24"/>
      <c r="Z104" s="52"/>
      <c r="AA104" s="77">
        <f>SUM(B104:Z104)</f>
        <v>0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</row>
    <row r="105" spans="1:78" s="3" customFormat="1" ht="15" customHeight="1">
      <c r="A105" s="25"/>
      <c r="B105" s="28"/>
      <c r="C105" s="27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78"/>
      <c r="Z105" s="78"/>
      <c r="AA105" s="79"/>
    </row>
    <row r="106" spans="1:78" s="3" customFormat="1" ht="15" customHeight="1">
      <c r="A106" s="25"/>
      <c r="B106" s="28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78"/>
      <c r="Z106" s="78"/>
      <c r="AA106" s="79"/>
    </row>
    <row r="107" spans="1:78" s="3" customFormat="1" ht="15" customHeight="1">
      <c r="A107" s="29" t="s">
        <v>12</v>
      </c>
      <c r="B107" s="30"/>
      <c r="C107" s="30"/>
      <c r="D107" s="30"/>
      <c r="E107" s="31">
        <f>AA101/AA100*100</f>
        <v>69.522780720035158</v>
      </c>
      <c r="F107" s="31"/>
      <c r="G107" s="110" t="s">
        <v>13</v>
      </c>
      <c r="H107" s="32"/>
      <c r="I107" s="32" t="s">
        <v>14</v>
      </c>
      <c r="J107" s="32"/>
      <c r="K107" s="32"/>
      <c r="L107" s="32"/>
      <c r="M107" s="111"/>
      <c r="N107" s="111"/>
      <c r="O107" t="s">
        <v>15</v>
      </c>
      <c r="P107"/>
      <c r="Q107"/>
      <c r="R107" s="32"/>
      <c r="S107" s="32"/>
      <c r="T107" s="32"/>
      <c r="U107" s="32"/>
      <c r="V107" s="32"/>
      <c r="W107" s="32"/>
      <c r="X107" s="32"/>
      <c r="AA107"/>
    </row>
    <row r="108" spans="1:78" s="3" customFormat="1" ht="15" customHeight="1">
      <c r="A108" s="25"/>
      <c r="B108"/>
      <c r="C108" s="5"/>
      <c r="D108"/>
      <c r="E108" s="33"/>
      <c r="F108" s="33"/>
      <c r="G108" s="33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78" s="11" customFormat="1" ht="15" customHeight="1">
      <c r="A109" s="285"/>
      <c r="B109" s="29" t="s">
        <v>16</v>
      </c>
      <c r="C109" s="29"/>
      <c r="D109" s="29"/>
      <c r="E109" s="34">
        <f>AA103/AA101*100</f>
        <v>70.904090752836041</v>
      </c>
      <c r="F109" s="34"/>
      <c r="G109" s="286" t="s">
        <v>13</v>
      </c>
      <c r="H109" s="5"/>
      <c r="I109" s="5" t="s">
        <v>17</v>
      </c>
      <c r="J109" s="5"/>
      <c r="K109" s="5"/>
      <c r="L109" s="5"/>
      <c r="M109" s="303"/>
      <c r="N109" s="303"/>
      <c r="O109" s="5" t="s">
        <v>15</v>
      </c>
      <c r="P109" s="5"/>
      <c r="Q109" s="5"/>
      <c r="R109" s="5"/>
      <c r="S109" s="5"/>
      <c r="T109" s="5"/>
      <c r="U109" s="5"/>
      <c r="V109" s="5"/>
      <c r="W109" s="5"/>
      <c r="X109" s="5"/>
      <c r="AA109" s="5"/>
    </row>
    <row r="110" spans="1:78" s="3" customFormat="1" ht="15" customHeight="1">
      <c r="A110" s="35"/>
      <c r="B110" s="32"/>
      <c r="C110" s="32"/>
      <c r="D110" s="32"/>
      <c r="G110"/>
      <c r="H110"/>
      <c r="I110" s="32"/>
      <c r="J110" s="32"/>
      <c r="K110" s="32"/>
      <c r="L110" s="32"/>
      <c r="M110" s="56"/>
      <c r="O110"/>
      <c r="P110"/>
      <c r="Q110"/>
      <c r="R110" s="32"/>
      <c r="S110" s="32"/>
      <c r="T110" s="32"/>
      <c r="U110" s="32"/>
      <c r="V110" s="32"/>
      <c r="W110" s="32"/>
      <c r="X110" s="32"/>
      <c r="AA110"/>
    </row>
    <row r="111" spans="1:78" s="3" customFormat="1" ht="15" customHeight="1">
      <c r="A111" s="35"/>
      <c r="B111" s="32"/>
      <c r="C111" s="32"/>
      <c r="D111" s="32"/>
      <c r="G111"/>
      <c r="H111"/>
      <c r="I111" s="32"/>
      <c r="J111" s="32"/>
      <c r="K111" s="32"/>
      <c r="L111" s="32"/>
      <c r="M111" s="56"/>
      <c r="O111"/>
      <c r="P111"/>
      <c r="Q111"/>
      <c r="R111" s="32"/>
      <c r="S111" s="32"/>
      <c r="T111" s="32"/>
      <c r="U111" s="32"/>
      <c r="V111" s="32"/>
      <c r="W111" s="32"/>
      <c r="X111" s="32"/>
      <c r="AA111"/>
    </row>
    <row r="112" spans="1:78" s="3" customFormat="1" ht="15" customHeight="1">
      <c r="A112" s="35"/>
      <c r="B112" s="32"/>
      <c r="C112" s="32"/>
      <c r="D112" s="32"/>
      <c r="G112"/>
      <c r="H112"/>
      <c r="I112" s="32"/>
      <c r="J112" s="32"/>
      <c r="K112" s="32"/>
      <c r="L112" s="32"/>
      <c r="M112" s="56"/>
      <c r="O112"/>
      <c r="P112"/>
      <c r="Q112"/>
      <c r="R112" s="32"/>
      <c r="S112" s="32"/>
      <c r="T112" s="32"/>
      <c r="U112" s="32"/>
      <c r="V112" s="32"/>
      <c r="W112" s="32"/>
      <c r="X112" s="32"/>
      <c r="AA112"/>
    </row>
    <row r="113" spans="1:27" s="3" customFormat="1" ht="15" customHeight="1">
      <c r="A113" s="35"/>
      <c r="B113" s="32"/>
      <c r="C113" s="32"/>
      <c r="D113" s="32"/>
      <c r="G113"/>
      <c r="H113"/>
      <c r="I113" s="32"/>
      <c r="J113" s="32"/>
      <c r="K113" s="32"/>
      <c r="L113" s="32"/>
      <c r="M113" s="56"/>
      <c r="O113"/>
      <c r="P113"/>
      <c r="Q113"/>
      <c r="R113" s="32"/>
      <c r="S113" s="32"/>
      <c r="T113" s="32"/>
      <c r="U113" s="32"/>
      <c r="V113" s="32"/>
      <c r="W113" s="32"/>
      <c r="X113" s="32"/>
      <c r="AA113"/>
    </row>
    <row r="114" spans="1:27" s="3" customFormat="1" ht="15" customHeight="1">
      <c r="A114" s="35"/>
      <c r="B114" s="32"/>
      <c r="C114" s="32"/>
      <c r="D114" s="32"/>
      <c r="G114"/>
      <c r="H114"/>
      <c r="I114" s="32"/>
      <c r="J114" s="32"/>
      <c r="K114" s="32"/>
      <c r="L114" s="32"/>
      <c r="M114" s="56"/>
      <c r="O114"/>
      <c r="P114"/>
      <c r="Q114"/>
      <c r="R114" s="32"/>
      <c r="S114" s="32"/>
      <c r="T114" s="32"/>
      <c r="U114" s="32"/>
      <c r="V114" s="32"/>
      <c r="W114" s="32"/>
      <c r="X114" s="32"/>
      <c r="AA114"/>
    </row>
    <row r="115" spans="1:27" s="3" customFormat="1" ht="15" customHeight="1">
      <c r="A115" s="35"/>
      <c r="B115" s="32"/>
      <c r="C115" s="32"/>
      <c r="D115" s="32"/>
      <c r="G115"/>
      <c r="H115"/>
      <c r="I115" s="32"/>
      <c r="J115" s="32"/>
      <c r="K115" s="32"/>
      <c r="L115" s="32"/>
      <c r="M115" s="56"/>
      <c r="O115"/>
      <c r="P115"/>
      <c r="Q115"/>
      <c r="R115" s="32"/>
      <c r="S115" s="32"/>
      <c r="T115" s="32"/>
      <c r="U115" s="32"/>
      <c r="V115" s="32"/>
      <c r="W115" s="32"/>
      <c r="X115" s="32"/>
      <c r="AA115"/>
    </row>
    <row r="116" spans="1:27" s="3" customFormat="1" ht="15" customHeight="1">
      <c r="A116" s="35"/>
      <c r="B116" s="32"/>
      <c r="C116" s="32"/>
      <c r="D116" s="32"/>
      <c r="G116"/>
      <c r="H116"/>
      <c r="I116" s="32"/>
      <c r="J116" s="32"/>
      <c r="K116" s="57"/>
      <c r="L116" s="32"/>
      <c r="M116" s="56"/>
      <c r="O116"/>
      <c r="P116"/>
      <c r="Q116"/>
      <c r="R116" s="32"/>
      <c r="S116" s="32"/>
      <c r="T116" s="32"/>
      <c r="U116" s="32"/>
      <c r="V116" s="32"/>
      <c r="W116" s="32"/>
      <c r="X116" s="32"/>
      <c r="AA116"/>
    </row>
    <row r="117" spans="1:27" s="3" customFormat="1" ht="15" customHeight="1">
      <c r="A117" s="36"/>
      <c r="B117" s="37"/>
      <c r="C117" s="37"/>
      <c r="D117" s="37"/>
      <c r="E117" s="8"/>
      <c r="F117" s="8"/>
      <c r="G117" s="8"/>
      <c r="H117" s="8"/>
      <c r="I117" s="37"/>
      <c r="J117" s="37"/>
      <c r="K117" s="37"/>
      <c r="L117" s="37"/>
      <c r="M117" s="58"/>
      <c r="N117" s="8"/>
      <c r="O117" s="8"/>
      <c r="P117" s="8"/>
      <c r="Q117" s="8"/>
      <c r="R117" s="37"/>
      <c r="S117" s="37"/>
      <c r="T117" s="37"/>
      <c r="U117" s="37"/>
      <c r="V117" s="37"/>
      <c r="W117" s="37"/>
      <c r="X117" s="37"/>
      <c r="Y117" s="8"/>
      <c r="Z117" s="8"/>
      <c r="AA117" s="8"/>
    </row>
    <row r="118" spans="1:27" ht="15" customHeight="1"/>
    <row r="119" spans="1:27" ht="15" customHeight="1"/>
    <row r="120" spans="1:27" ht="15" customHeight="1">
      <c r="A120" s="12" t="s">
        <v>33</v>
      </c>
      <c r="C120" s="11"/>
      <c r="D120" s="13" t="s">
        <v>34</v>
      </c>
      <c r="E120" s="3"/>
      <c r="F120" s="3"/>
      <c r="R120" s="62"/>
      <c r="S120" s="3"/>
      <c r="T120" s="3"/>
      <c r="U120" s="62"/>
      <c r="V120" s="3"/>
      <c r="W120" s="80"/>
      <c r="X120" s="63"/>
      <c r="Y120" s="81"/>
      <c r="Z120" s="72"/>
      <c r="AA120" s="72"/>
    </row>
    <row r="121" spans="1:27" ht="15" customHeight="1">
      <c r="F121" s="302">
        <v>42037</v>
      </c>
      <c r="AA121" t="s">
        <v>35</v>
      </c>
    </row>
    <row r="122" spans="1:27" ht="15" customHeight="1">
      <c r="A122" s="96" t="s">
        <v>5</v>
      </c>
      <c r="B122" s="100">
        <v>1</v>
      </c>
      <c r="C122" s="104">
        <v>2</v>
      </c>
      <c r="D122" s="104">
        <v>3</v>
      </c>
      <c r="E122" s="104">
        <v>4</v>
      </c>
      <c r="F122" s="105">
        <v>5</v>
      </c>
      <c r="G122" s="106">
        <v>6</v>
      </c>
      <c r="H122" s="104">
        <v>7</v>
      </c>
      <c r="I122" s="104">
        <v>8</v>
      </c>
      <c r="J122" s="104">
        <v>9</v>
      </c>
      <c r="K122" s="105">
        <v>10</v>
      </c>
      <c r="L122" s="106">
        <v>11</v>
      </c>
      <c r="M122" s="104">
        <v>12</v>
      </c>
      <c r="N122" s="104">
        <v>13</v>
      </c>
      <c r="O122" s="104">
        <v>14</v>
      </c>
      <c r="P122" s="105">
        <v>15</v>
      </c>
      <c r="Q122" s="106">
        <v>16</v>
      </c>
      <c r="R122" s="104">
        <v>17</v>
      </c>
      <c r="S122" s="104">
        <v>18</v>
      </c>
      <c r="T122" s="104">
        <v>19</v>
      </c>
      <c r="U122" s="105">
        <v>20</v>
      </c>
      <c r="V122" s="106">
        <v>21</v>
      </c>
      <c r="W122" s="104">
        <v>22</v>
      </c>
      <c r="X122" s="104">
        <v>23</v>
      </c>
      <c r="Y122" s="104">
        <v>24</v>
      </c>
      <c r="Z122" s="105">
        <v>25</v>
      </c>
      <c r="AA122" s="74" t="s">
        <v>6</v>
      </c>
    </row>
    <row r="123" spans="1:27" ht="15" customHeight="1">
      <c r="A123" s="97" t="s">
        <v>7</v>
      </c>
      <c r="B123" s="101">
        <v>48</v>
      </c>
      <c r="C123" s="14">
        <v>52.3</v>
      </c>
      <c r="D123" s="15">
        <v>47.2</v>
      </c>
      <c r="E123" s="15">
        <v>44.7</v>
      </c>
      <c r="F123" s="45">
        <v>50.7</v>
      </c>
      <c r="G123" s="46">
        <v>54.6</v>
      </c>
      <c r="H123" s="15">
        <v>23</v>
      </c>
      <c r="I123" s="15">
        <v>31.3</v>
      </c>
      <c r="J123" s="15">
        <v>35.299999999999997</v>
      </c>
      <c r="K123" s="45">
        <v>17.8</v>
      </c>
      <c r="L123" s="46">
        <v>45</v>
      </c>
      <c r="M123" s="15">
        <v>46.8</v>
      </c>
      <c r="N123" s="15">
        <v>51</v>
      </c>
      <c r="O123" s="15">
        <v>36.299999999999997</v>
      </c>
      <c r="P123" s="45">
        <v>43.3</v>
      </c>
      <c r="Q123" s="46">
        <v>44.9</v>
      </c>
      <c r="R123" s="15">
        <v>43.8</v>
      </c>
      <c r="S123" s="15" t="s">
        <v>36</v>
      </c>
      <c r="T123" s="15">
        <v>46.2</v>
      </c>
      <c r="U123" s="45">
        <v>32.799999999999997</v>
      </c>
      <c r="V123" s="46">
        <v>8</v>
      </c>
      <c r="W123" s="15">
        <v>0</v>
      </c>
      <c r="X123" s="15">
        <v>0</v>
      </c>
      <c r="Y123" s="15">
        <v>46</v>
      </c>
      <c r="Z123" s="45">
        <v>48.8</v>
      </c>
      <c r="AA123" s="108">
        <f>SUM(B123:Z123)</f>
        <v>897.79999999999984</v>
      </c>
    </row>
    <row r="124" spans="1:27" ht="15" customHeight="1">
      <c r="A124" s="98" t="s">
        <v>8</v>
      </c>
      <c r="B124" s="102">
        <v>43.6</v>
      </c>
      <c r="C124" s="16">
        <v>45.3</v>
      </c>
      <c r="D124" s="17">
        <v>44.5</v>
      </c>
      <c r="E124" s="17">
        <v>42</v>
      </c>
      <c r="F124" s="47">
        <v>43.7</v>
      </c>
      <c r="G124" s="48">
        <v>47.5</v>
      </c>
      <c r="H124" s="17">
        <v>19.899999999999999</v>
      </c>
      <c r="I124" s="17">
        <v>29.63</v>
      </c>
      <c r="J124" s="17">
        <v>34.229999999999997</v>
      </c>
      <c r="K124" s="47">
        <v>9.6999999999999993</v>
      </c>
      <c r="L124" s="48">
        <v>32.78</v>
      </c>
      <c r="M124" s="17">
        <v>43.73</v>
      </c>
      <c r="N124" s="17">
        <v>49.9</v>
      </c>
      <c r="O124" s="17">
        <v>33.450000000000003</v>
      </c>
      <c r="P124" s="47">
        <v>43.3</v>
      </c>
      <c r="Q124" s="48">
        <v>42.4</v>
      </c>
      <c r="R124" s="17">
        <v>42.97</v>
      </c>
      <c r="S124" s="17">
        <v>53.98</v>
      </c>
      <c r="T124" s="17" t="s">
        <v>37</v>
      </c>
      <c r="U124" s="47">
        <v>32.799999999999997</v>
      </c>
      <c r="V124" s="48">
        <v>7.12</v>
      </c>
      <c r="W124" s="17">
        <v>0</v>
      </c>
      <c r="X124" s="17">
        <v>0</v>
      </c>
      <c r="Y124" s="17">
        <v>39.32</v>
      </c>
      <c r="Z124" s="47">
        <v>48.6</v>
      </c>
      <c r="AA124" s="75">
        <f>SUM(B124:Z124)</f>
        <v>830.41000000000008</v>
      </c>
    </row>
    <row r="125" spans="1:27" ht="15" customHeight="1">
      <c r="A125" s="97" t="s">
        <v>9</v>
      </c>
      <c r="B125" s="102">
        <v>4.3</v>
      </c>
      <c r="C125" s="18">
        <v>7</v>
      </c>
      <c r="D125" s="17">
        <v>2.7</v>
      </c>
      <c r="E125" s="17">
        <v>2.7</v>
      </c>
      <c r="F125" s="47">
        <v>7</v>
      </c>
      <c r="G125" s="48">
        <v>7.1</v>
      </c>
      <c r="H125" s="17">
        <v>3.1</v>
      </c>
      <c r="I125" s="17">
        <v>1.67</v>
      </c>
      <c r="J125" s="17">
        <v>1.07</v>
      </c>
      <c r="K125" s="47">
        <v>8.1</v>
      </c>
      <c r="L125" s="48">
        <v>12.22</v>
      </c>
      <c r="M125" s="17">
        <v>3.07</v>
      </c>
      <c r="N125" s="17">
        <v>0.1</v>
      </c>
      <c r="O125" s="17">
        <v>2.8</v>
      </c>
      <c r="P125" s="47">
        <v>0</v>
      </c>
      <c r="Q125" s="48">
        <v>2.5</v>
      </c>
      <c r="R125" s="17">
        <v>0.8</v>
      </c>
      <c r="S125" s="17">
        <v>0.3</v>
      </c>
      <c r="T125" s="17">
        <v>0.4</v>
      </c>
      <c r="U125" s="47">
        <v>0</v>
      </c>
      <c r="V125" s="48">
        <v>0.9</v>
      </c>
      <c r="W125" s="17">
        <v>0</v>
      </c>
      <c r="X125" s="17">
        <v>0</v>
      </c>
      <c r="Y125" s="17">
        <v>6.7</v>
      </c>
      <c r="Z125" s="47">
        <v>0.2</v>
      </c>
      <c r="AA125" s="75">
        <f>SUM(B125:Z125)</f>
        <v>74.730000000000018</v>
      </c>
    </row>
    <row r="126" spans="1:27" ht="15" customHeight="1">
      <c r="A126" s="97" t="s">
        <v>10</v>
      </c>
      <c r="B126" s="284">
        <v>61.3</v>
      </c>
      <c r="C126" s="20">
        <v>63.2</v>
      </c>
      <c r="D126" s="21">
        <v>67.5</v>
      </c>
      <c r="E126" s="21">
        <v>57.9</v>
      </c>
      <c r="F126" s="50">
        <v>57.65</v>
      </c>
      <c r="G126" s="51">
        <v>46.51</v>
      </c>
      <c r="H126" s="21">
        <v>0</v>
      </c>
      <c r="I126" s="21">
        <v>55.45</v>
      </c>
      <c r="J126" s="21">
        <v>47</v>
      </c>
      <c r="K126" s="50">
        <v>12.85</v>
      </c>
      <c r="L126" s="51">
        <v>55.6</v>
      </c>
      <c r="M126" s="21">
        <v>55.45</v>
      </c>
      <c r="N126" s="21">
        <v>67.400000000000006</v>
      </c>
      <c r="O126" s="21">
        <v>40.75</v>
      </c>
      <c r="P126" s="50">
        <v>42</v>
      </c>
      <c r="Q126" s="51">
        <v>56.8</v>
      </c>
      <c r="R126" s="21">
        <v>57.9</v>
      </c>
      <c r="S126" s="21">
        <v>56.4</v>
      </c>
      <c r="T126" s="21">
        <v>74.150000000000006</v>
      </c>
      <c r="U126" s="50">
        <v>29.6</v>
      </c>
      <c r="V126" s="51">
        <v>11.56</v>
      </c>
      <c r="W126" s="21">
        <v>1</v>
      </c>
      <c r="X126" s="21">
        <v>0</v>
      </c>
      <c r="Y126" s="21">
        <v>41.7</v>
      </c>
      <c r="Z126" s="50">
        <v>58.6</v>
      </c>
      <c r="AA126" s="76">
        <f>SUM(B126:Z126)</f>
        <v>1118.2699999999998</v>
      </c>
    </row>
    <row r="127" spans="1:27" ht="15" customHeight="1">
      <c r="A127" s="99" t="s">
        <v>11</v>
      </c>
      <c r="B127" s="103"/>
      <c r="C127" s="23"/>
      <c r="D127" s="24"/>
      <c r="E127" s="24"/>
      <c r="F127" s="52"/>
      <c r="G127" s="53"/>
      <c r="H127" s="24"/>
      <c r="I127" s="24"/>
      <c r="J127" s="24"/>
      <c r="K127" s="52"/>
      <c r="L127" s="53"/>
      <c r="M127" s="24"/>
      <c r="N127" s="24"/>
      <c r="O127" s="24"/>
      <c r="P127" s="52"/>
      <c r="Q127" s="53"/>
      <c r="R127" s="24"/>
      <c r="S127" s="24"/>
      <c r="T127" s="24"/>
      <c r="U127" s="52"/>
      <c r="V127" s="53"/>
      <c r="W127" s="24"/>
      <c r="X127" s="24">
        <v>0</v>
      </c>
      <c r="Y127" s="24"/>
      <c r="Z127" s="52"/>
      <c r="AA127" s="77">
        <f>SUM(B127:Z127)</f>
        <v>0</v>
      </c>
    </row>
    <row r="128" spans="1:27" ht="15" customHeight="1">
      <c r="A128" s="109"/>
      <c r="B128" s="28" t="s">
        <v>21</v>
      </c>
      <c r="C128" s="27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78"/>
      <c r="Z128" s="78"/>
      <c r="AA128" s="79"/>
    </row>
    <row r="129" spans="1:28" ht="15" customHeight="1">
      <c r="A129" s="109"/>
      <c r="B129" s="28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78"/>
      <c r="Z129" s="78"/>
      <c r="AA129" s="79"/>
    </row>
    <row r="130" spans="1:28" ht="15" customHeight="1">
      <c r="A130" s="29" t="s">
        <v>12</v>
      </c>
      <c r="B130" s="29"/>
      <c r="C130" s="29"/>
      <c r="D130" s="29"/>
      <c r="E130" s="31">
        <f>AA124/AA123*100</f>
        <v>92.493873914012056</v>
      </c>
      <c r="F130" s="31"/>
      <c r="G130" s="110" t="s">
        <v>13</v>
      </c>
      <c r="I130" s="32" t="s">
        <v>14</v>
      </c>
      <c r="J130" s="32"/>
      <c r="K130" s="32"/>
      <c r="L130" s="32"/>
      <c r="M130" s="111"/>
      <c r="N130" s="111"/>
      <c r="O130" t="s">
        <v>15</v>
      </c>
      <c r="R130" s="32"/>
      <c r="S130" s="32"/>
      <c r="T130" s="32"/>
      <c r="U130" s="32"/>
      <c r="V130" s="32"/>
      <c r="W130" s="32"/>
      <c r="X130" s="32"/>
      <c r="Y130" s="3"/>
      <c r="Z130" s="3"/>
    </row>
    <row r="131" spans="1:28" ht="15" customHeight="1">
      <c r="A131" s="109"/>
      <c r="Y131" s="3"/>
      <c r="Z131" s="3"/>
    </row>
    <row r="132" spans="1:28" ht="15" customHeight="1">
      <c r="A132" s="287"/>
      <c r="B132" s="29" t="s">
        <v>16</v>
      </c>
      <c r="C132" s="30"/>
      <c r="D132" s="30"/>
      <c r="E132" s="31">
        <f>AA126/AA124*100</f>
        <v>134.66480413289815</v>
      </c>
      <c r="F132" s="31"/>
      <c r="G132" s="110" t="s">
        <v>13</v>
      </c>
      <c r="I132" s="32" t="s">
        <v>17</v>
      </c>
      <c r="J132" s="32"/>
      <c r="K132" s="32"/>
      <c r="L132" s="32"/>
      <c r="M132" s="111"/>
      <c r="N132" s="111"/>
      <c r="O132" t="s">
        <v>15</v>
      </c>
      <c r="R132" s="32"/>
      <c r="S132" s="32"/>
      <c r="T132" s="32"/>
      <c r="U132" s="32"/>
      <c r="V132" s="32"/>
      <c r="W132" s="32"/>
      <c r="X132" s="32"/>
      <c r="Y132" s="3"/>
      <c r="Z132" s="3"/>
    </row>
    <row r="133" spans="1:28" ht="15" customHeight="1">
      <c r="A133" s="35"/>
      <c r="B133" s="32"/>
      <c r="C133" s="32"/>
      <c r="D133" s="32"/>
      <c r="E133" s="3"/>
      <c r="F133" s="3"/>
      <c r="I133" s="32"/>
      <c r="J133" s="32"/>
      <c r="K133" s="32"/>
      <c r="L133" s="32"/>
      <c r="M133" s="56"/>
      <c r="N133" s="3"/>
      <c r="R133" s="32"/>
      <c r="S133" s="32"/>
      <c r="T133" s="32"/>
      <c r="U133" s="32"/>
      <c r="V133" s="32"/>
      <c r="W133" s="32"/>
      <c r="X133" s="32"/>
      <c r="Y133" s="3"/>
      <c r="Z133" s="3"/>
    </row>
    <row r="134" spans="1:28" ht="15" customHeight="1">
      <c r="A134" s="35"/>
      <c r="B134" s="32"/>
      <c r="C134" s="32"/>
      <c r="D134" s="32"/>
      <c r="E134" s="3"/>
      <c r="F134" s="3"/>
      <c r="I134" s="32"/>
      <c r="J134" s="32"/>
      <c r="K134" s="32"/>
      <c r="L134" s="32"/>
      <c r="M134" s="56"/>
      <c r="N134" s="3"/>
      <c r="R134" s="32"/>
      <c r="S134" s="32"/>
      <c r="T134" s="32"/>
      <c r="U134" s="32"/>
      <c r="V134" s="32"/>
      <c r="W134" s="32"/>
      <c r="X134" s="32"/>
      <c r="Y134" s="3"/>
      <c r="Z134" s="3"/>
      <c r="AB134" s="73"/>
    </row>
    <row r="135" spans="1:28" ht="15" customHeight="1">
      <c r="A135" s="35"/>
      <c r="B135" s="32"/>
      <c r="C135" s="32"/>
      <c r="D135" s="32"/>
      <c r="E135" s="3"/>
      <c r="F135" s="3"/>
      <c r="I135" s="32"/>
      <c r="J135" s="32"/>
      <c r="K135" s="32"/>
      <c r="L135" s="32"/>
      <c r="M135" s="56"/>
      <c r="N135" s="3"/>
      <c r="R135" s="32"/>
      <c r="S135" s="32"/>
      <c r="T135" s="32"/>
      <c r="U135" s="32"/>
      <c r="V135" s="32"/>
      <c r="W135" s="32"/>
      <c r="X135" s="32"/>
      <c r="Y135" s="3"/>
      <c r="Z135" s="3"/>
    </row>
    <row r="136" spans="1:28" ht="15" customHeight="1">
      <c r="A136" s="35"/>
      <c r="B136" s="32"/>
      <c r="C136" s="32"/>
      <c r="D136" s="32"/>
      <c r="E136" s="3"/>
      <c r="F136" s="3"/>
      <c r="I136" s="32"/>
      <c r="J136" s="32"/>
      <c r="K136" s="32"/>
      <c r="L136" s="32"/>
      <c r="M136" s="56"/>
      <c r="N136" s="3"/>
      <c r="R136" s="32"/>
      <c r="S136" s="32"/>
      <c r="T136" s="32"/>
      <c r="U136" s="32"/>
      <c r="V136" s="32"/>
      <c r="W136" s="32"/>
      <c r="X136" s="32"/>
      <c r="Y136" s="3"/>
      <c r="Z136" s="3"/>
    </row>
    <row r="137" spans="1:28" ht="15" customHeight="1">
      <c r="A137" s="35"/>
      <c r="B137" s="32"/>
      <c r="C137" s="32"/>
      <c r="D137" s="32"/>
      <c r="E137" s="3"/>
      <c r="F137" s="3"/>
      <c r="I137" s="32"/>
      <c r="J137" s="32"/>
      <c r="K137" s="32"/>
      <c r="L137" s="32"/>
      <c r="M137" s="56"/>
      <c r="N137" s="3"/>
      <c r="R137" s="32"/>
      <c r="S137" s="32"/>
      <c r="T137" s="32"/>
      <c r="U137" s="32"/>
      <c r="V137" s="32"/>
      <c r="W137" s="32"/>
      <c r="X137" s="32"/>
      <c r="Y137" s="3"/>
      <c r="Z137" s="3"/>
    </row>
    <row r="138" spans="1:28" ht="15" customHeight="1">
      <c r="A138" s="35"/>
      <c r="B138" s="32"/>
      <c r="C138" s="32"/>
      <c r="D138" s="32"/>
      <c r="E138" s="3"/>
      <c r="F138" s="3"/>
      <c r="I138" s="32"/>
      <c r="J138" s="32"/>
      <c r="K138" s="32"/>
      <c r="L138" s="32"/>
      <c r="M138" s="56"/>
      <c r="N138" s="3"/>
      <c r="R138" s="32"/>
      <c r="S138" s="32"/>
      <c r="T138" s="32"/>
      <c r="U138" s="32"/>
      <c r="V138" s="32"/>
      <c r="W138" s="32"/>
      <c r="X138" s="32"/>
      <c r="Y138" s="3"/>
      <c r="Z138" s="3"/>
    </row>
    <row r="139" spans="1:28" ht="15" customHeight="1">
      <c r="A139" s="288" t="e">
        <f>#REF!</f>
        <v>#REF!</v>
      </c>
      <c r="B139" s="32"/>
      <c r="C139" s="32"/>
      <c r="D139" s="107"/>
      <c r="E139" s="3"/>
      <c r="F139" s="3"/>
      <c r="I139" s="32"/>
      <c r="J139" s="32"/>
      <c r="K139" s="38" t="s">
        <v>0</v>
      </c>
      <c r="M139" s="56"/>
      <c r="N139" s="3"/>
      <c r="R139" s="32"/>
      <c r="S139" s="32"/>
      <c r="T139" s="32"/>
      <c r="U139" s="32"/>
      <c r="V139" s="32"/>
      <c r="W139" s="32"/>
      <c r="X139" s="304" t="e">
        <f>#REF!</f>
        <v>#REF!</v>
      </c>
      <c r="Y139" s="306"/>
      <c r="Z139" s="306"/>
      <c r="AA139" s="65" t="e">
        <f>#REF!</f>
        <v>#REF!</v>
      </c>
    </row>
    <row r="140" spans="1:28" ht="15" customHeight="1">
      <c r="A140" s="35"/>
      <c r="B140" s="32"/>
      <c r="C140" s="32"/>
      <c r="D140" s="32"/>
      <c r="E140" s="3"/>
      <c r="F140" s="3"/>
      <c r="I140" s="32"/>
      <c r="J140" s="32"/>
      <c r="K140" s="38"/>
      <c r="M140" s="56"/>
      <c r="N140" s="3"/>
      <c r="R140" s="32"/>
      <c r="S140" s="32"/>
      <c r="T140" s="32"/>
      <c r="U140" s="32"/>
      <c r="V140" s="32"/>
      <c r="W140" s="32"/>
      <c r="X140" s="94"/>
      <c r="Y140" s="3"/>
      <c r="Z140" s="3"/>
    </row>
    <row r="141" spans="1:28" ht="15" customHeight="1">
      <c r="A141" s="89"/>
      <c r="B141" s="90"/>
      <c r="C141" s="90"/>
      <c r="D141" s="90"/>
      <c r="E141" s="91"/>
      <c r="F141" s="91"/>
      <c r="G141" s="91"/>
      <c r="H141" s="91"/>
      <c r="I141" s="90"/>
      <c r="J141" s="90"/>
      <c r="K141" s="92"/>
      <c r="L141" s="91"/>
      <c r="M141" s="93"/>
      <c r="N141" s="91"/>
      <c r="O141" s="91"/>
      <c r="P141" s="91"/>
      <c r="Q141" s="91"/>
      <c r="R141" s="90"/>
      <c r="S141" s="90"/>
      <c r="T141" s="90"/>
      <c r="U141" s="90"/>
      <c r="V141" s="90"/>
      <c r="W141" s="90"/>
      <c r="X141" s="95"/>
      <c r="Y141" s="91"/>
      <c r="Z141" s="91"/>
      <c r="AA141" s="91"/>
    </row>
    <row r="142" spans="1:28" ht="15" customHeight="1">
      <c r="A142" s="35"/>
      <c r="B142" s="32"/>
      <c r="C142" s="32"/>
      <c r="D142" s="32"/>
      <c r="E142" s="3"/>
      <c r="F142" s="3"/>
      <c r="I142" s="32"/>
      <c r="J142" s="32"/>
      <c r="K142" s="32"/>
      <c r="L142" s="32"/>
      <c r="M142" s="56"/>
      <c r="N142" s="3"/>
      <c r="R142" s="32"/>
      <c r="S142" s="32"/>
      <c r="T142" s="32"/>
      <c r="U142" s="32"/>
      <c r="V142" s="32"/>
      <c r="W142" s="32"/>
      <c r="Z142" s="3"/>
    </row>
    <row r="143" spans="1:28" ht="15" customHeight="1">
      <c r="A143" s="12" t="s">
        <v>38</v>
      </c>
      <c r="C143" s="11"/>
      <c r="D143" s="13" t="s">
        <v>39</v>
      </c>
      <c r="E143" s="3"/>
      <c r="F143" s="3"/>
      <c r="J143" s="107"/>
      <c r="R143" s="62"/>
      <c r="S143" s="3"/>
      <c r="T143" s="3"/>
      <c r="U143" s="62"/>
      <c r="V143" s="3"/>
      <c r="W143" s="80"/>
      <c r="X143" s="63"/>
      <c r="Z143" s="72"/>
      <c r="AA143" s="72"/>
    </row>
    <row r="144" spans="1:28" ht="15" customHeight="1"/>
    <row r="145" spans="1:27" ht="15" customHeight="1">
      <c r="A145" s="96" t="s">
        <v>5</v>
      </c>
      <c r="B145" s="100">
        <v>1</v>
      </c>
      <c r="C145" s="104">
        <v>2</v>
      </c>
      <c r="D145" s="104">
        <v>3</v>
      </c>
      <c r="E145" s="104">
        <v>4</v>
      </c>
      <c r="F145" s="105">
        <v>5</v>
      </c>
      <c r="G145" s="106">
        <v>6</v>
      </c>
      <c r="H145" s="104">
        <v>7</v>
      </c>
      <c r="I145" s="104">
        <v>8</v>
      </c>
      <c r="J145" s="104">
        <v>9</v>
      </c>
      <c r="K145" s="105">
        <v>10</v>
      </c>
      <c r="L145" s="106">
        <v>11</v>
      </c>
      <c r="M145" s="104">
        <v>12</v>
      </c>
      <c r="N145" s="104">
        <v>13</v>
      </c>
      <c r="O145" s="104">
        <v>14</v>
      </c>
      <c r="P145" s="105">
        <v>15</v>
      </c>
      <c r="Q145" s="106">
        <v>16</v>
      </c>
      <c r="R145" s="104">
        <v>17</v>
      </c>
      <c r="S145" s="104">
        <v>18</v>
      </c>
      <c r="T145" s="104">
        <v>19</v>
      </c>
      <c r="U145" s="105">
        <v>20</v>
      </c>
      <c r="V145" s="106">
        <v>21</v>
      </c>
      <c r="W145" s="104">
        <v>22</v>
      </c>
      <c r="X145" s="104">
        <v>23</v>
      </c>
      <c r="Y145" s="104">
        <v>24</v>
      </c>
      <c r="Z145" s="105">
        <v>25</v>
      </c>
      <c r="AA145" s="74" t="s">
        <v>6</v>
      </c>
    </row>
    <row r="146" spans="1:27" ht="15" customHeight="1">
      <c r="A146" s="97" t="s">
        <v>7</v>
      </c>
      <c r="B146" s="101">
        <v>0</v>
      </c>
      <c r="C146" s="14"/>
      <c r="D146" s="15">
        <v>44.9</v>
      </c>
      <c r="E146" s="15">
        <v>40.700000000000003</v>
      </c>
      <c r="F146" s="45">
        <v>31.7</v>
      </c>
      <c r="G146" s="46">
        <v>38.799999999999997</v>
      </c>
      <c r="H146" s="15">
        <v>20.7</v>
      </c>
      <c r="I146" s="15">
        <v>20.5</v>
      </c>
      <c r="J146" s="15">
        <v>23.3</v>
      </c>
      <c r="K146" s="45">
        <v>37.4</v>
      </c>
      <c r="L146" s="46">
        <v>41.4</v>
      </c>
      <c r="M146" s="15">
        <v>43.3</v>
      </c>
      <c r="N146" s="15">
        <v>42.5</v>
      </c>
      <c r="O146" s="15">
        <v>40.9</v>
      </c>
      <c r="P146" s="45">
        <v>37.299999999999997</v>
      </c>
      <c r="Q146" s="292"/>
      <c r="R146" s="290"/>
      <c r="S146" s="290"/>
      <c r="T146" s="290"/>
      <c r="U146" s="291"/>
      <c r="V146" s="292"/>
      <c r="W146" s="290"/>
      <c r="X146" s="290"/>
      <c r="Y146" s="290"/>
      <c r="Z146" s="291"/>
      <c r="AA146" s="108">
        <f>SUM(B146:Z146)</f>
        <v>463.4</v>
      </c>
    </row>
    <row r="147" spans="1:27" ht="15" customHeight="1">
      <c r="A147" s="98" t="s">
        <v>8</v>
      </c>
      <c r="B147" s="102">
        <v>0</v>
      </c>
      <c r="C147" s="16"/>
      <c r="D147" s="17">
        <v>15.9</v>
      </c>
      <c r="E147" s="17">
        <v>32.799999999999997</v>
      </c>
      <c r="F147" s="47">
        <v>12.5</v>
      </c>
      <c r="G147" s="48">
        <v>31</v>
      </c>
      <c r="H147" s="17">
        <v>5</v>
      </c>
      <c r="I147" s="17">
        <v>6.05</v>
      </c>
      <c r="J147" s="17">
        <v>13.08</v>
      </c>
      <c r="K147" s="47">
        <v>20.149999999999999</v>
      </c>
      <c r="L147" s="48">
        <v>24.12</v>
      </c>
      <c r="M147" s="17">
        <v>25.43</v>
      </c>
      <c r="N147" s="17">
        <v>42.2</v>
      </c>
      <c r="O147" s="17">
        <v>33.799999999999997</v>
      </c>
      <c r="P147" s="47">
        <v>24.74</v>
      </c>
      <c r="Q147" s="296"/>
      <c r="R147" s="294"/>
      <c r="S147" s="294"/>
      <c r="T147" s="294"/>
      <c r="U147" s="295"/>
      <c r="V147" s="296"/>
      <c r="W147" s="294"/>
      <c r="X147" s="294"/>
      <c r="Y147" s="294"/>
      <c r="Z147" s="295"/>
      <c r="AA147" s="75">
        <f>SUM(B147:Z147)</f>
        <v>286.77000000000004</v>
      </c>
    </row>
    <row r="148" spans="1:27" ht="15" customHeight="1">
      <c r="A148" s="98" t="s">
        <v>9</v>
      </c>
      <c r="B148" s="102">
        <v>0</v>
      </c>
      <c r="C148" s="16"/>
      <c r="D148" s="17">
        <v>39.9</v>
      </c>
      <c r="E148" s="17">
        <v>7.9</v>
      </c>
      <c r="F148" s="47">
        <v>8.3000000000000007</v>
      </c>
      <c r="G148" s="48">
        <v>7.8</v>
      </c>
      <c r="H148" s="17">
        <v>15.7</v>
      </c>
      <c r="I148" s="17">
        <v>8.02</v>
      </c>
      <c r="J148" s="17">
        <v>10.220000000000001</v>
      </c>
      <c r="K148" s="47">
        <v>17.25</v>
      </c>
      <c r="L148" s="48">
        <v>17.28</v>
      </c>
      <c r="M148" s="17">
        <v>17.87</v>
      </c>
      <c r="N148" s="17">
        <v>0.3</v>
      </c>
      <c r="O148" s="17">
        <v>7.1</v>
      </c>
      <c r="P148" s="47">
        <v>2.56</v>
      </c>
      <c r="Q148" s="296"/>
      <c r="R148" s="294"/>
      <c r="S148" s="294"/>
      <c r="T148" s="294"/>
      <c r="U148" s="295"/>
      <c r="V148" s="296"/>
      <c r="W148" s="294"/>
      <c r="X148" s="294"/>
      <c r="Y148" s="294"/>
      <c r="Z148" s="295"/>
      <c r="AA148" s="75">
        <f>SUM(B148:Z148)</f>
        <v>160.20000000000002</v>
      </c>
    </row>
    <row r="149" spans="1:27" ht="15" customHeight="1">
      <c r="A149" s="97" t="s">
        <v>10</v>
      </c>
      <c r="B149" s="102">
        <v>0</v>
      </c>
      <c r="C149" s="18"/>
      <c r="D149" s="17">
        <v>19.8</v>
      </c>
      <c r="E149" s="17">
        <v>16.8</v>
      </c>
      <c r="F149" s="47">
        <v>9.75</v>
      </c>
      <c r="G149" s="48">
        <v>12.78</v>
      </c>
      <c r="H149" s="17">
        <v>4.5</v>
      </c>
      <c r="I149" s="17">
        <v>8.6999999999999993</v>
      </c>
      <c r="J149" s="17">
        <v>7.15</v>
      </c>
      <c r="K149" s="47">
        <v>14</v>
      </c>
      <c r="L149" s="48">
        <v>15.95</v>
      </c>
      <c r="M149" s="17"/>
      <c r="N149" s="17">
        <v>24.75</v>
      </c>
      <c r="O149" s="17">
        <v>21.9</v>
      </c>
      <c r="P149" s="47">
        <v>15.7</v>
      </c>
      <c r="Q149" s="296"/>
      <c r="R149" s="294"/>
      <c r="S149" s="294"/>
      <c r="T149" s="294"/>
      <c r="U149" s="295"/>
      <c r="V149" s="296"/>
      <c r="W149" s="294"/>
      <c r="X149" s="294"/>
      <c r="Y149" s="294"/>
      <c r="Z149" s="295"/>
      <c r="AA149" s="75">
        <f>SUM(B149:Z149)</f>
        <v>171.78</v>
      </c>
    </row>
    <row r="150" spans="1:27" ht="15" customHeight="1">
      <c r="A150" s="99" t="s">
        <v>11</v>
      </c>
      <c r="B150" s="103"/>
      <c r="C150" s="23"/>
      <c r="D150" s="24"/>
      <c r="E150" s="24"/>
      <c r="F150" s="52"/>
      <c r="G150" s="53"/>
      <c r="H150" s="24"/>
      <c r="I150" s="24"/>
      <c r="J150" s="24"/>
      <c r="K150" s="52"/>
      <c r="L150" s="53"/>
      <c r="M150" s="24"/>
      <c r="N150" s="24"/>
      <c r="O150" s="24"/>
      <c r="P150" s="52"/>
      <c r="Q150" s="53"/>
      <c r="R150" s="24"/>
      <c r="S150" s="24"/>
      <c r="T150" s="24"/>
      <c r="U150" s="52"/>
      <c r="V150" s="53"/>
      <c r="W150" s="24"/>
      <c r="X150" s="24"/>
      <c r="Y150" s="24"/>
      <c r="Z150" s="52"/>
      <c r="AA150" s="77">
        <f>SUM(B150:Z150)</f>
        <v>0</v>
      </c>
    </row>
    <row r="151" spans="1:27" ht="15" customHeight="1">
      <c r="A151" s="109"/>
      <c r="B151" s="28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78"/>
      <c r="Z151" s="78"/>
      <c r="AA151" s="79"/>
    </row>
    <row r="152" spans="1:27" ht="15" customHeight="1">
      <c r="A152" s="109"/>
      <c r="B152" s="28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78"/>
      <c r="Z152" s="78"/>
      <c r="AA152" s="79"/>
    </row>
    <row r="153" spans="1:27" ht="15" customHeight="1">
      <c r="A153" s="30" t="s">
        <v>12</v>
      </c>
      <c r="B153" s="30"/>
      <c r="C153" s="30"/>
      <c r="D153" s="30"/>
      <c r="E153" s="31">
        <f>AA147/AA146*100</f>
        <v>61.883901596892542</v>
      </c>
      <c r="F153" s="31"/>
      <c r="G153" s="110" t="s">
        <v>13</v>
      </c>
      <c r="I153" s="32" t="s">
        <v>14</v>
      </c>
      <c r="J153" s="32"/>
      <c r="K153" s="32"/>
      <c r="L153" s="32"/>
      <c r="M153" s="111"/>
      <c r="N153" s="111"/>
      <c r="O153" t="s">
        <v>15</v>
      </c>
      <c r="R153" s="32"/>
      <c r="S153" s="32"/>
      <c r="T153" s="32"/>
      <c r="U153" s="32"/>
      <c r="V153" s="32"/>
      <c r="W153" s="32"/>
      <c r="X153" s="32"/>
      <c r="Y153" s="3"/>
      <c r="Z153" s="3"/>
    </row>
    <row r="154" spans="1:27" ht="15" customHeight="1">
      <c r="A154" s="109"/>
      <c r="Y154" s="3"/>
      <c r="Z154" s="3"/>
    </row>
    <row r="155" spans="1:27" ht="15" customHeight="1">
      <c r="B155" s="30" t="s">
        <v>16</v>
      </c>
      <c r="C155" s="30"/>
      <c r="D155" s="30"/>
      <c r="E155" s="31">
        <f>AA149/AA147*100</f>
        <v>59.90166335390731</v>
      </c>
      <c r="F155" s="31"/>
      <c r="G155" s="110" t="s">
        <v>13</v>
      </c>
      <c r="I155" s="32" t="s">
        <v>17</v>
      </c>
      <c r="J155" s="32"/>
      <c r="K155" s="32"/>
      <c r="L155" s="32"/>
      <c r="M155" s="111"/>
      <c r="N155" s="111"/>
      <c r="O155" t="s">
        <v>15</v>
      </c>
      <c r="R155" s="32"/>
      <c r="S155" s="32"/>
      <c r="T155" s="32"/>
      <c r="U155" s="32"/>
      <c r="V155" s="32"/>
      <c r="W155" s="32"/>
      <c r="X155" s="32"/>
      <c r="Y155" s="3"/>
      <c r="Z155" s="3"/>
    </row>
    <row r="156" spans="1:27" ht="15" customHeight="1">
      <c r="B156" s="32"/>
      <c r="C156" s="32"/>
      <c r="D156" s="32"/>
      <c r="E156" s="3"/>
      <c r="F156" s="3"/>
      <c r="I156" s="32"/>
      <c r="J156" s="32"/>
      <c r="K156" s="32"/>
      <c r="L156" s="32"/>
      <c r="M156" s="56"/>
      <c r="N156" s="3"/>
      <c r="R156" s="32"/>
      <c r="S156" s="32"/>
      <c r="T156" s="32"/>
      <c r="U156" s="32"/>
      <c r="V156" s="32"/>
      <c r="W156" s="32"/>
      <c r="X156" s="32"/>
      <c r="Y156" s="3"/>
      <c r="Z156" s="3"/>
    </row>
    <row r="157" spans="1:27" ht="15" customHeight="1">
      <c r="B157" s="32"/>
      <c r="C157" s="32"/>
      <c r="D157" s="32"/>
      <c r="E157" s="3"/>
      <c r="F157" s="3"/>
      <c r="I157" s="32"/>
      <c r="J157" s="32"/>
      <c r="K157" s="32"/>
      <c r="L157" s="32"/>
      <c r="M157" s="56"/>
      <c r="N157" s="3"/>
      <c r="R157" s="32"/>
      <c r="S157" s="32"/>
      <c r="T157" s="32"/>
      <c r="U157" s="32"/>
      <c r="V157" s="32"/>
      <c r="W157" s="32"/>
      <c r="X157" s="32"/>
      <c r="Y157" s="3"/>
      <c r="Z157" s="3"/>
    </row>
    <row r="158" spans="1:27" ht="15" customHeight="1">
      <c r="B158" s="32"/>
      <c r="C158" s="32"/>
      <c r="D158" s="32"/>
      <c r="E158" s="3"/>
      <c r="F158" s="3"/>
      <c r="I158" s="32"/>
      <c r="J158" s="32"/>
      <c r="K158" s="32"/>
      <c r="L158" s="32"/>
      <c r="M158" s="56"/>
      <c r="N158" s="3"/>
      <c r="R158" s="32"/>
      <c r="S158" s="32"/>
      <c r="T158" s="32"/>
      <c r="U158" s="32"/>
      <c r="V158" s="32"/>
      <c r="W158" s="32"/>
      <c r="X158" s="32"/>
      <c r="Y158" s="3"/>
      <c r="Z158" s="3"/>
    </row>
    <row r="159" spans="1:27" ht="15" customHeight="1">
      <c r="B159" s="32"/>
      <c r="C159" s="32"/>
      <c r="D159" s="32"/>
      <c r="E159" s="3"/>
      <c r="F159" s="3"/>
      <c r="I159" s="32"/>
      <c r="J159" s="32"/>
      <c r="K159" s="32"/>
      <c r="L159" s="32"/>
      <c r="M159" s="56"/>
      <c r="N159" s="3"/>
      <c r="R159" s="32"/>
      <c r="S159" s="32"/>
      <c r="T159" s="32"/>
      <c r="U159" s="32"/>
      <c r="V159" s="32"/>
      <c r="W159" s="32"/>
      <c r="X159" s="32"/>
      <c r="Y159" s="3"/>
      <c r="Z159" s="3"/>
    </row>
    <row r="160" spans="1:27" ht="15" customHeight="1">
      <c r="B160" s="32"/>
      <c r="C160" s="32"/>
      <c r="D160" s="32"/>
      <c r="E160" s="3"/>
      <c r="F160" s="3"/>
      <c r="I160" s="32"/>
      <c r="J160" s="32"/>
      <c r="K160" s="32"/>
      <c r="L160" s="32"/>
      <c r="M160" s="56"/>
      <c r="N160" s="3"/>
      <c r="R160" s="32"/>
      <c r="S160" s="32"/>
      <c r="T160" s="32"/>
      <c r="U160" s="32"/>
      <c r="V160" s="32"/>
      <c r="W160" s="32"/>
      <c r="X160" s="32"/>
      <c r="Y160" s="3"/>
      <c r="Z160" s="3"/>
    </row>
    <row r="161" spans="1:27" ht="15" customHeight="1">
      <c r="B161" s="32"/>
      <c r="C161" s="32"/>
      <c r="D161" s="32"/>
      <c r="E161" s="3"/>
      <c r="F161" s="3"/>
      <c r="I161" s="32"/>
      <c r="J161" s="32"/>
      <c r="K161" s="32"/>
      <c r="L161" s="32"/>
      <c r="M161" s="56"/>
      <c r="N161" s="3"/>
      <c r="R161" s="32"/>
      <c r="S161" s="32"/>
      <c r="T161" s="32"/>
      <c r="U161" s="32"/>
      <c r="V161" s="32"/>
      <c r="W161" s="32"/>
      <c r="X161" s="32"/>
      <c r="Y161" s="3"/>
      <c r="Z161" s="3"/>
    </row>
    <row r="162" spans="1:27" ht="15" customHeight="1">
      <c r="B162" s="32"/>
      <c r="C162" s="32"/>
      <c r="D162" s="32"/>
      <c r="E162" s="3"/>
      <c r="F162" s="3"/>
      <c r="I162" s="32"/>
      <c r="J162" s="32"/>
      <c r="K162" s="32"/>
      <c r="L162" s="32"/>
      <c r="M162" s="56"/>
      <c r="N162" s="3"/>
      <c r="R162" s="32"/>
      <c r="S162" s="32"/>
      <c r="T162" s="32"/>
      <c r="U162" s="32"/>
      <c r="V162" s="32"/>
      <c r="W162" s="32"/>
      <c r="X162" s="32"/>
      <c r="Y162" s="3"/>
      <c r="Z162" s="3"/>
    </row>
    <row r="163" spans="1:27" ht="15" customHeight="1">
      <c r="A163" s="8"/>
      <c r="B163" s="37"/>
      <c r="C163" s="37"/>
      <c r="D163" s="37"/>
      <c r="E163" s="8"/>
      <c r="F163" s="8"/>
      <c r="G163" s="8"/>
      <c r="H163" s="8"/>
      <c r="I163" s="37"/>
      <c r="J163" s="37"/>
      <c r="K163" s="37"/>
      <c r="L163" s="37"/>
      <c r="M163" s="58"/>
      <c r="N163" s="8"/>
      <c r="O163" s="8"/>
      <c r="P163" s="8"/>
      <c r="Q163" s="8"/>
      <c r="R163" s="37"/>
      <c r="S163" s="37"/>
      <c r="T163" s="37"/>
      <c r="U163" s="37"/>
      <c r="V163" s="37"/>
      <c r="W163" s="37"/>
      <c r="X163" s="37"/>
      <c r="Y163" s="8"/>
      <c r="Z163" s="8"/>
      <c r="AA163" s="8"/>
    </row>
    <row r="164" spans="1:27" ht="15" customHeight="1"/>
    <row r="165" spans="1:27" ht="15" customHeight="1"/>
    <row r="166" spans="1:27" ht="15" customHeight="1">
      <c r="A166" s="12" t="s">
        <v>40</v>
      </c>
      <c r="C166" s="11"/>
      <c r="D166" s="13" t="s">
        <v>41</v>
      </c>
      <c r="E166" s="3"/>
      <c r="F166" s="3"/>
      <c r="R166" s="62"/>
      <c r="S166" s="3"/>
      <c r="T166" s="3"/>
      <c r="U166" s="62"/>
      <c r="V166" s="3"/>
      <c r="W166" s="80"/>
      <c r="X166" s="63"/>
      <c r="Y166" s="81"/>
      <c r="Z166" s="72"/>
      <c r="AA166" s="72"/>
    </row>
    <row r="167" spans="1:27" ht="15" customHeight="1">
      <c r="AA167" t="s">
        <v>42</v>
      </c>
    </row>
    <row r="168" spans="1:27" ht="15" customHeight="1">
      <c r="A168" s="96" t="s">
        <v>5</v>
      </c>
      <c r="B168" s="100">
        <v>1</v>
      </c>
      <c r="C168" s="104">
        <v>2</v>
      </c>
      <c r="D168" s="104">
        <v>3</v>
      </c>
      <c r="E168" s="104">
        <v>4</v>
      </c>
      <c r="F168" s="105">
        <v>5</v>
      </c>
      <c r="G168" s="106">
        <v>6</v>
      </c>
      <c r="H168" s="104">
        <v>7</v>
      </c>
      <c r="I168" s="104">
        <v>8</v>
      </c>
      <c r="J168" s="104">
        <v>9</v>
      </c>
      <c r="K168" s="105">
        <v>10</v>
      </c>
      <c r="L168" s="106">
        <v>11</v>
      </c>
      <c r="M168" s="104">
        <v>12</v>
      </c>
      <c r="N168" s="104">
        <v>13</v>
      </c>
      <c r="O168" s="104">
        <v>14</v>
      </c>
      <c r="P168" s="105">
        <v>15</v>
      </c>
      <c r="Q168" s="106">
        <v>16</v>
      </c>
      <c r="R168" s="104">
        <v>17</v>
      </c>
      <c r="S168" s="104">
        <v>18</v>
      </c>
      <c r="T168" s="104">
        <v>19</v>
      </c>
      <c r="U168" s="105">
        <v>20</v>
      </c>
      <c r="V168" s="106">
        <v>21</v>
      </c>
      <c r="W168" s="104">
        <v>22</v>
      </c>
      <c r="X168" s="104">
        <v>23</v>
      </c>
      <c r="Y168" s="104">
        <v>24</v>
      </c>
      <c r="Z168" s="105">
        <v>25</v>
      </c>
      <c r="AA168" s="74" t="s">
        <v>6</v>
      </c>
    </row>
    <row r="169" spans="1:27" ht="15" customHeight="1">
      <c r="A169" s="97" t="s">
        <v>7</v>
      </c>
      <c r="B169" s="101">
        <v>0</v>
      </c>
      <c r="C169" s="14"/>
      <c r="D169" s="15"/>
      <c r="E169" s="15"/>
      <c r="F169" s="45"/>
      <c r="G169" s="46"/>
      <c r="H169" s="15"/>
      <c r="I169" s="15"/>
      <c r="J169" s="15"/>
      <c r="K169" s="45"/>
      <c r="L169" s="46"/>
      <c r="M169" s="15"/>
      <c r="N169" s="15"/>
      <c r="O169" s="15"/>
      <c r="P169" s="45"/>
      <c r="Q169" s="46"/>
      <c r="R169" s="15"/>
      <c r="S169" s="15"/>
      <c r="T169" s="15">
        <v>37.9</v>
      </c>
      <c r="U169" s="45">
        <v>37.1</v>
      </c>
      <c r="V169" s="46">
        <v>47.6</v>
      </c>
      <c r="W169" s="15">
        <v>50</v>
      </c>
      <c r="X169" s="15">
        <v>47.5</v>
      </c>
      <c r="Y169" s="15">
        <v>42.9</v>
      </c>
      <c r="Z169" s="45">
        <v>50.2</v>
      </c>
      <c r="AA169" s="108">
        <f>SUM(B169:Z169)</f>
        <v>313.2</v>
      </c>
    </row>
    <row r="170" spans="1:27" ht="15" customHeight="1">
      <c r="A170" s="98" t="s">
        <v>8</v>
      </c>
      <c r="B170" s="102">
        <v>0</v>
      </c>
      <c r="C170" s="16"/>
      <c r="D170" s="17"/>
      <c r="E170" s="17"/>
      <c r="F170" s="47"/>
      <c r="G170" s="48"/>
      <c r="H170" s="17"/>
      <c r="I170" s="17"/>
      <c r="J170" s="17"/>
      <c r="K170" s="47"/>
      <c r="L170" s="48"/>
      <c r="M170" s="17"/>
      <c r="N170" s="17"/>
      <c r="O170" s="17"/>
      <c r="P170" s="47"/>
      <c r="Q170" s="48"/>
      <c r="R170" s="17"/>
      <c r="S170" s="17"/>
      <c r="T170" s="17">
        <v>37.200000000000003</v>
      </c>
      <c r="U170" s="47">
        <v>35.47</v>
      </c>
      <c r="V170" s="48">
        <v>37.299999999999997</v>
      </c>
      <c r="W170" s="17">
        <v>46.6</v>
      </c>
      <c r="X170" s="17">
        <v>40.9</v>
      </c>
      <c r="Y170" s="17">
        <v>28.2</v>
      </c>
      <c r="Z170" s="47">
        <v>46.2</v>
      </c>
      <c r="AA170" s="75">
        <f>SUM(B170:Z170)</f>
        <v>271.87</v>
      </c>
    </row>
    <row r="171" spans="1:27" ht="15" customHeight="1">
      <c r="A171" s="97" t="s">
        <v>9</v>
      </c>
      <c r="B171" s="102">
        <v>0</v>
      </c>
      <c r="C171" s="18"/>
      <c r="D171" s="17"/>
      <c r="E171" s="17"/>
      <c r="F171" s="47"/>
      <c r="G171" s="48"/>
      <c r="H171" s="17"/>
      <c r="I171" s="17"/>
      <c r="J171" s="17"/>
      <c r="K171" s="47"/>
      <c r="L171" s="48"/>
      <c r="M171" s="17"/>
      <c r="N171" s="17"/>
      <c r="O171" s="17"/>
      <c r="P171" s="47"/>
      <c r="Q171" s="48"/>
      <c r="R171" s="17"/>
      <c r="S171" s="17"/>
      <c r="T171" s="17">
        <v>0.6</v>
      </c>
      <c r="U171" s="47">
        <v>1.63</v>
      </c>
      <c r="V171" s="48">
        <v>10.3</v>
      </c>
      <c r="W171" s="17">
        <v>3.4</v>
      </c>
      <c r="X171" s="17">
        <v>6.6</v>
      </c>
      <c r="Y171" s="17">
        <v>14.7</v>
      </c>
      <c r="Z171" s="47">
        <v>4</v>
      </c>
      <c r="AA171" s="75">
        <f>SUM(B171:Z171)</f>
        <v>41.230000000000004</v>
      </c>
    </row>
    <row r="172" spans="1:27" ht="15" customHeight="1">
      <c r="A172" s="97" t="s">
        <v>10</v>
      </c>
      <c r="B172" s="284">
        <v>0</v>
      </c>
      <c r="C172" s="20"/>
      <c r="D172" s="21"/>
      <c r="E172" s="21"/>
      <c r="F172" s="50"/>
      <c r="G172" s="51"/>
      <c r="H172" s="21"/>
      <c r="I172" s="21"/>
      <c r="J172" s="21"/>
      <c r="K172" s="50"/>
      <c r="L172" s="51"/>
      <c r="M172" s="21"/>
      <c r="N172" s="21"/>
      <c r="O172" s="21"/>
      <c r="P172" s="50"/>
      <c r="Q172" s="51"/>
      <c r="R172" s="21"/>
      <c r="S172" s="21"/>
      <c r="T172" s="21">
        <v>19.75</v>
      </c>
      <c r="U172" s="50">
        <v>26.45</v>
      </c>
      <c r="V172" s="51">
        <v>23.2</v>
      </c>
      <c r="W172" s="21">
        <v>40.9</v>
      </c>
      <c r="X172" s="21">
        <v>39.9</v>
      </c>
      <c r="Y172" s="21">
        <v>17.5</v>
      </c>
      <c r="Z172" s="50">
        <v>50.2</v>
      </c>
      <c r="AA172" s="76">
        <f>SUM(B172:Z172)</f>
        <v>217.90000000000003</v>
      </c>
    </row>
    <row r="173" spans="1:27" ht="15" customHeight="1">
      <c r="A173" s="99" t="s">
        <v>11</v>
      </c>
      <c r="B173" s="103">
        <v>0</v>
      </c>
      <c r="C173" s="23"/>
      <c r="D173" s="24"/>
      <c r="E173" s="24"/>
      <c r="F173" s="52"/>
      <c r="G173" s="53"/>
      <c r="H173" s="24"/>
      <c r="I173" s="24"/>
      <c r="J173" s="24"/>
      <c r="K173" s="52"/>
      <c r="L173" s="53"/>
      <c r="M173" s="24"/>
      <c r="N173" s="24"/>
      <c r="O173" s="24"/>
      <c r="P173" s="52"/>
      <c r="Q173" s="53"/>
      <c r="R173" s="24"/>
      <c r="S173" s="24"/>
      <c r="T173" s="24"/>
      <c r="U173" s="52"/>
      <c r="V173" s="53"/>
      <c r="W173" s="24"/>
      <c r="X173" s="24"/>
      <c r="Y173" s="24"/>
      <c r="Z173" s="52"/>
      <c r="AA173" s="77">
        <f>SUM(B173:Z173)</f>
        <v>0</v>
      </c>
    </row>
    <row r="174" spans="1:27" ht="15" customHeight="1">
      <c r="B174" s="73"/>
    </row>
    <row r="175" spans="1:27" ht="15" customHeight="1"/>
    <row r="176" spans="1:27" ht="15" customHeight="1">
      <c r="A176" s="30" t="s">
        <v>12</v>
      </c>
      <c r="B176" s="30"/>
      <c r="C176" s="30"/>
      <c r="D176" s="30"/>
      <c r="E176" s="31">
        <f>AA170/AA169*100</f>
        <v>86.803959131545341</v>
      </c>
      <c r="F176" s="31"/>
      <c r="G176" s="110" t="s">
        <v>13</v>
      </c>
      <c r="I176" s="32" t="s">
        <v>14</v>
      </c>
      <c r="J176" s="32"/>
      <c r="K176" s="32"/>
      <c r="L176" s="32"/>
      <c r="M176" s="111"/>
      <c r="N176" s="111"/>
      <c r="O176" t="s">
        <v>15</v>
      </c>
      <c r="R176" s="32"/>
      <c r="S176" s="32"/>
      <c r="T176" s="32"/>
      <c r="U176" s="32"/>
      <c r="V176" s="32"/>
      <c r="W176" s="32"/>
      <c r="X176" s="32"/>
      <c r="Y176" s="3"/>
      <c r="Z176" s="3"/>
    </row>
    <row r="177" spans="1:27" ht="15" customHeight="1">
      <c r="Y177" s="3"/>
      <c r="Z177" s="3"/>
    </row>
    <row r="178" spans="1:27" ht="15" customHeight="1">
      <c r="B178" s="30" t="s">
        <v>16</v>
      </c>
      <c r="C178" s="30"/>
      <c r="D178" s="30"/>
      <c r="E178" s="31">
        <f>AA172/AA170*100</f>
        <v>80.148600434030982</v>
      </c>
      <c r="F178" s="31"/>
      <c r="G178" s="110" t="s">
        <v>13</v>
      </c>
      <c r="I178" s="32" t="s">
        <v>17</v>
      </c>
      <c r="J178" s="32"/>
      <c r="K178" s="32"/>
      <c r="L178" s="32"/>
      <c r="M178" s="111"/>
      <c r="N178" s="111"/>
      <c r="O178" t="s">
        <v>15</v>
      </c>
      <c r="R178" s="32"/>
      <c r="S178" s="32"/>
      <c r="T178" s="32"/>
      <c r="U178" s="32"/>
      <c r="V178" s="32"/>
      <c r="W178" s="32"/>
      <c r="X178" s="32"/>
      <c r="Y178" s="3"/>
      <c r="Z178" s="3"/>
    </row>
    <row r="179" spans="1:27" ht="15" customHeight="1"/>
    <row r="180" spans="1:27" ht="15" customHeight="1"/>
    <row r="181" spans="1:27" ht="15" customHeight="1"/>
    <row r="182" spans="1:27" ht="15" customHeight="1"/>
    <row r="183" spans="1:27" ht="15" customHeight="1">
      <c r="A183" s="4"/>
      <c r="B183" s="4"/>
      <c r="C183" s="11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" customHeight="1"/>
    <row r="185" spans="1:27" ht="19.5" customHeight="1">
      <c r="A185" s="288" t="e">
        <f>#REF!</f>
        <v>#REF!</v>
      </c>
      <c r="B185" s="32"/>
      <c r="C185" s="32"/>
      <c r="D185" s="107"/>
      <c r="E185" s="3"/>
      <c r="F185" s="3"/>
      <c r="I185" s="32"/>
      <c r="J185" s="32"/>
      <c r="K185" s="38" t="s">
        <v>0</v>
      </c>
      <c r="M185" s="56"/>
      <c r="N185" s="3"/>
      <c r="R185" s="32"/>
      <c r="S185" s="32"/>
      <c r="T185" s="32"/>
      <c r="U185" s="32"/>
      <c r="V185" s="32"/>
      <c r="W185" s="32"/>
      <c r="X185" s="304" t="str">
        <f>X93</f>
        <v>Month</v>
      </c>
      <c r="Y185" s="306"/>
      <c r="Z185" s="306"/>
      <c r="AA185" s="65" t="e">
        <f>#REF!</f>
        <v>#REF!</v>
      </c>
    </row>
    <row r="186" spans="1:27" ht="15" customHeight="1">
      <c r="A186" s="35"/>
      <c r="B186" s="32"/>
      <c r="C186" s="32"/>
      <c r="D186" s="32"/>
      <c r="E186" s="3"/>
      <c r="F186" s="3"/>
      <c r="I186" s="32"/>
      <c r="J186" s="32"/>
      <c r="K186" s="38"/>
      <c r="M186" s="56"/>
      <c r="N186" s="3"/>
      <c r="R186" s="32"/>
      <c r="S186" s="32"/>
      <c r="T186" s="32"/>
      <c r="U186" s="32"/>
      <c r="V186" s="32"/>
      <c r="W186" s="32"/>
      <c r="X186" s="94"/>
      <c r="Y186" s="3"/>
      <c r="Z186" s="3"/>
    </row>
    <row r="187" spans="1:27" ht="15" customHeight="1">
      <c r="A187" s="89"/>
      <c r="B187" s="90"/>
      <c r="C187" s="90"/>
      <c r="D187" s="90"/>
      <c r="E187" s="91"/>
      <c r="F187" s="91"/>
      <c r="G187" s="91"/>
      <c r="H187" s="91"/>
      <c r="I187" s="90"/>
      <c r="J187" s="90"/>
      <c r="K187" s="92"/>
      <c r="L187" s="91"/>
      <c r="M187" s="93"/>
      <c r="N187" s="91"/>
      <c r="O187" s="91"/>
      <c r="P187" s="91"/>
      <c r="Q187" s="91"/>
      <c r="R187" s="90"/>
      <c r="S187" s="90"/>
      <c r="T187" s="90"/>
      <c r="U187" s="90"/>
      <c r="V187" s="90"/>
      <c r="W187" s="90"/>
      <c r="X187" s="95"/>
      <c r="Y187" s="91"/>
      <c r="Z187" s="91"/>
      <c r="AA187" s="91"/>
    </row>
    <row r="188" spans="1:27" ht="15" customHeight="1">
      <c r="A188" s="35"/>
      <c r="B188" s="32"/>
      <c r="C188" s="32"/>
      <c r="D188" s="32"/>
      <c r="E188" s="3"/>
      <c r="F188" s="3"/>
      <c r="I188" s="32"/>
      <c r="J188" s="32"/>
      <c r="K188" s="32"/>
      <c r="L188" s="32"/>
      <c r="M188" s="56"/>
      <c r="N188" s="3"/>
      <c r="R188" s="32"/>
      <c r="S188" s="32"/>
      <c r="T188" s="32"/>
      <c r="U188" s="32"/>
      <c r="V188" s="32"/>
      <c r="W188" s="32"/>
      <c r="Z188" s="3"/>
    </row>
    <row r="189" spans="1:27" ht="15" customHeight="1">
      <c r="A189" s="12" t="s">
        <v>43</v>
      </c>
      <c r="C189" s="11"/>
      <c r="D189" s="13" t="s">
        <v>44</v>
      </c>
      <c r="E189" s="3"/>
      <c r="F189" s="3"/>
      <c r="J189" s="107"/>
      <c r="R189" s="62"/>
      <c r="S189" s="3"/>
      <c r="T189" s="3"/>
      <c r="U189" s="62"/>
      <c r="V189" s="3"/>
      <c r="W189" s="80"/>
      <c r="X189" s="63"/>
      <c r="Z189" s="72"/>
      <c r="AA189" s="72"/>
    </row>
    <row r="190" spans="1:27" ht="15" customHeight="1">
      <c r="AA190" t="s">
        <v>45</v>
      </c>
    </row>
    <row r="191" spans="1:27" ht="15" customHeight="1">
      <c r="A191" s="96" t="s">
        <v>5</v>
      </c>
      <c r="B191" s="100">
        <v>1</v>
      </c>
      <c r="C191" s="104">
        <v>2</v>
      </c>
      <c r="D191" s="104">
        <v>3</v>
      </c>
      <c r="E191" s="104">
        <v>4</v>
      </c>
      <c r="F191" s="105">
        <v>5</v>
      </c>
      <c r="G191" s="106">
        <v>6</v>
      </c>
      <c r="H191" s="104">
        <v>7</v>
      </c>
      <c r="I191" s="104">
        <v>8</v>
      </c>
      <c r="J191" s="104">
        <v>9</v>
      </c>
      <c r="K191" s="105">
        <v>10</v>
      </c>
      <c r="L191" s="106">
        <v>11</v>
      </c>
      <c r="M191" s="104">
        <v>12</v>
      </c>
      <c r="N191" s="104">
        <v>13</v>
      </c>
      <c r="O191" s="104">
        <v>14</v>
      </c>
      <c r="P191" s="105">
        <v>15</v>
      </c>
      <c r="Q191" s="106">
        <v>16</v>
      </c>
      <c r="R191" s="104">
        <v>17</v>
      </c>
      <c r="S191" s="104">
        <v>18</v>
      </c>
      <c r="T191" s="104">
        <v>19</v>
      </c>
      <c r="U191" s="105">
        <v>20</v>
      </c>
      <c r="V191" s="106">
        <v>21</v>
      </c>
      <c r="W191" s="104">
        <v>22</v>
      </c>
      <c r="X191" s="104">
        <v>23</v>
      </c>
      <c r="Y191" s="104">
        <v>24</v>
      </c>
      <c r="Z191" s="105">
        <v>25</v>
      </c>
      <c r="AA191" s="74" t="s">
        <v>6</v>
      </c>
    </row>
    <row r="192" spans="1:27" ht="15" customHeight="1">
      <c r="A192" s="97" t="s">
        <v>7</v>
      </c>
      <c r="B192" s="101">
        <v>0</v>
      </c>
      <c r="C192" s="14"/>
      <c r="D192" s="15"/>
      <c r="E192" s="15"/>
      <c r="F192" s="45"/>
      <c r="G192" s="46"/>
      <c r="H192" s="15"/>
      <c r="I192" s="15"/>
      <c r="J192" s="15"/>
      <c r="K192" s="45"/>
      <c r="L192" s="46"/>
      <c r="M192" s="15"/>
      <c r="N192" s="15"/>
      <c r="O192" s="15"/>
      <c r="P192" s="45"/>
      <c r="Q192" s="46"/>
      <c r="R192" s="15"/>
      <c r="S192" s="15"/>
      <c r="T192" s="15"/>
      <c r="U192" s="45"/>
      <c r="V192" s="46">
        <v>45.5</v>
      </c>
      <c r="W192" s="15">
        <v>45.7</v>
      </c>
      <c r="X192" s="15">
        <v>0</v>
      </c>
      <c r="Y192" s="15"/>
      <c r="Z192" s="45"/>
      <c r="AA192" s="108">
        <f>SUM(B192:Z192)</f>
        <v>91.2</v>
      </c>
    </row>
    <row r="193" spans="1:27" ht="15" customHeight="1">
      <c r="A193" s="98" t="s">
        <v>8</v>
      </c>
      <c r="B193" s="102">
        <v>0</v>
      </c>
      <c r="C193" s="16"/>
      <c r="D193" s="17"/>
      <c r="E193" s="17"/>
      <c r="F193" s="47"/>
      <c r="G193" s="48"/>
      <c r="H193" s="17"/>
      <c r="I193" s="17"/>
      <c r="J193" s="17"/>
      <c r="K193" s="47"/>
      <c r="L193" s="48"/>
      <c r="M193" s="17"/>
      <c r="N193" s="17"/>
      <c r="O193" s="17"/>
      <c r="P193" s="47"/>
      <c r="Q193" s="48"/>
      <c r="R193" s="17"/>
      <c r="S193" s="17"/>
      <c r="T193" s="17"/>
      <c r="U193" s="47"/>
      <c r="V193" s="48">
        <v>15.4</v>
      </c>
      <c r="W193" s="17">
        <v>25</v>
      </c>
      <c r="X193" s="17">
        <v>0</v>
      </c>
      <c r="Y193" s="17"/>
      <c r="Z193" s="47"/>
      <c r="AA193" s="75">
        <f>SUM(B193:Z193)</f>
        <v>40.4</v>
      </c>
    </row>
    <row r="194" spans="1:27" ht="15" customHeight="1">
      <c r="A194" s="98" t="s">
        <v>9</v>
      </c>
      <c r="B194" s="102">
        <v>0</v>
      </c>
      <c r="C194" s="16"/>
      <c r="D194" s="17"/>
      <c r="E194" s="17"/>
      <c r="F194" s="47"/>
      <c r="G194" s="48"/>
      <c r="H194" s="17"/>
      <c r="I194" s="17"/>
      <c r="J194" s="17"/>
      <c r="K194" s="47"/>
      <c r="L194" s="48"/>
      <c r="M194" s="17"/>
      <c r="N194" s="17"/>
      <c r="O194" s="17"/>
      <c r="P194" s="47"/>
      <c r="Q194" s="48"/>
      <c r="R194" s="17"/>
      <c r="S194" s="17"/>
      <c r="T194" s="17"/>
      <c r="U194" s="47"/>
      <c r="V194" s="48">
        <v>30.1</v>
      </c>
      <c r="W194" s="17">
        <v>20.7</v>
      </c>
      <c r="X194" s="17">
        <v>0</v>
      </c>
      <c r="Y194" s="17"/>
      <c r="Z194" s="47"/>
      <c r="AA194" s="75">
        <f>SUM(B194:Z194)</f>
        <v>50.8</v>
      </c>
    </row>
    <row r="195" spans="1:27" ht="15" customHeight="1">
      <c r="A195" s="97" t="s">
        <v>10</v>
      </c>
      <c r="B195" s="102">
        <v>0</v>
      </c>
      <c r="C195" s="18"/>
      <c r="D195" s="17"/>
      <c r="E195" s="17"/>
      <c r="F195" s="47"/>
      <c r="G195" s="48"/>
      <c r="H195" s="17"/>
      <c r="I195" s="17"/>
      <c r="J195" s="17"/>
      <c r="K195" s="47"/>
      <c r="L195" s="48"/>
      <c r="M195" s="17"/>
      <c r="N195" s="17"/>
      <c r="O195" s="17"/>
      <c r="P195" s="47"/>
      <c r="Q195" s="48"/>
      <c r="R195" s="17"/>
      <c r="S195" s="17"/>
      <c r="T195" s="17"/>
      <c r="U195" s="47"/>
      <c r="V195" s="48">
        <v>0</v>
      </c>
      <c r="W195" s="17">
        <v>22.1</v>
      </c>
      <c r="X195" s="17">
        <v>0</v>
      </c>
      <c r="Y195" s="17"/>
      <c r="Z195" s="47"/>
      <c r="AA195" s="75">
        <f>SUM(B195:Z195)</f>
        <v>22.1</v>
      </c>
    </row>
    <row r="196" spans="1:27" ht="15" customHeight="1">
      <c r="A196" s="99" t="s">
        <v>11</v>
      </c>
      <c r="B196" s="103">
        <v>0</v>
      </c>
      <c r="C196" s="23"/>
      <c r="D196" s="24"/>
      <c r="E196" s="24"/>
      <c r="F196" s="52"/>
      <c r="G196" s="53"/>
      <c r="H196" s="24"/>
      <c r="I196" s="24"/>
      <c r="J196" s="24"/>
      <c r="K196" s="52"/>
      <c r="L196" s="53"/>
      <c r="M196" s="24"/>
      <c r="N196" s="24"/>
      <c r="O196" s="24"/>
      <c r="P196" s="52"/>
      <c r="Q196" s="53"/>
      <c r="R196" s="24"/>
      <c r="S196" s="24"/>
      <c r="T196" s="24"/>
      <c r="U196" s="52"/>
      <c r="V196" s="53"/>
      <c r="W196" s="24"/>
      <c r="X196" s="24"/>
      <c r="Y196" s="24"/>
      <c r="Z196" s="52"/>
      <c r="AA196" s="77">
        <f>SUM(B196:Z196)</f>
        <v>0</v>
      </c>
    </row>
    <row r="197" spans="1:27" ht="15" customHeight="1">
      <c r="A197" s="109"/>
      <c r="B197" s="28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78"/>
      <c r="Z197" s="78"/>
      <c r="AA197" s="79"/>
    </row>
    <row r="198" spans="1:27" ht="15" customHeight="1">
      <c r="A198" s="109"/>
      <c r="B198" s="28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78"/>
      <c r="Z198" s="78"/>
      <c r="AA198" s="79"/>
    </row>
    <row r="199" spans="1:27" ht="15" customHeight="1">
      <c r="A199" s="30" t="s">
        <v>12</v>
      </c>
      <c r="B199" s="30"/>
      <c r="C199" s="30"/>
      <c r="D199" s="30"/>
      <c r="E199" s="31">
        <f>AA193/AA192*100</f>
        <v>44.298245614035089</v>
      </c>
      <c r="F199" s="31"/>
      <c r="G199" s="110" t="s">
        <v>13</v>
      </c>
      <c r="I199" s="32" t="s">
        <v>14</v>
      </c>
      <c r="J199" s="32"/>
      <c r="K199" s="32"/>
      <c r="L199" s="32"/>
      <c r="M199" s="111"/>
      <c r="N199" s="111"/>
      <c r="O199" t="s">
        <v>15</v>
      </c>
      <c r="R199" s="32"/>
      <c r="S199" s="32"/>
      <c r="T199" s="32"/>
      <c r="U199" s="32"/>
      <c r="V199" s="32"/>
      <c r="W199" s="32"/>
      <c r="X199" s="32"/>
      <c r="Y199" s="3"/>
      <c r="Z199" s="3"/>
    </row>
    <row r="200" spans="1:27" ht="15" customHeight="1">
      <c r="A200" s="109"/>
      <c r="Y200" s="3"/>
      <c r="Z200" s="3"/>
    </row>
    <row r="201" spans="1:27" ht="15" customHeight="1">
      <c r="B201" s="30" t="s">
        <v>16</v>
      </c>
      <c r="C201" s="30"/>
      <c r="D201" s="30"/>
      <c r="E201" s="31">
        <f>AA196/AA193*100</f>
        <v>0</v>
      </c>
      <c r="F201" s="31"/>
      <c r="G201" s="110" t="s">
        <v>13</v>
      </c>
      <c r="I201" s="32" t="s">
        <v>17</v>
      </c>
      <c r="J201" s="32"/>
      <c r="K201" s="32"/>
      <c r="L201" s="32"/>
      <c r="M201" s="111"/>
      <c r="N201" s="111"/>
      <c r="O201" t="s">
        <v>15</v>
      </c>
      <c r="R201" s="32"/>
      <c r="S201" s="32"/>
      <c r="T201" s="32"/>
      <c r="U201" s="32"/>
      <c r="V201" s="32"/>
      <c r="W201" s="32"/>
      <c r="X201" s="32"/>
      <c r="Y201" s="3"/>
      <c r="Z201" s="3"/>
    </row>
    <row r="202" spans="1:27" ht="15" customHeight="1">
      <c r="B202" s="32"/>
      <c r="C202" s="32"/>
      <c r="D202" s="32"/>
      <c r="E202" s="3"/>
      <c r="F202" s="3"/>
      <c r="I202" s="32"/>
      <c r="J202" s="32"/>
      <c r="K202" s="32"/>
      <c r="L202" s="32"/>
      <c r="M202" s="56"/>
      <c r="N202" s="3"/>
      <c r="R202" s="32"/>
      <c r="S202" s="32"/>
      <c r="T202" s="32"/>
      <c r="U202" s="32"/>
      <c r="V202" s="32"/>
      <c r="W202" s="32"/>
      <c r="X202" s="32"/>
      <c r="Y202" s="3"/>
      <c r="Z202" s="3"/>
    </row>
    <row r="203" spans="1:27" ht="15" customHeight="1">
      <c r="B203" s="32"/>
      <c r="C203" s="32"/>
      <c r="D203" s="32"/>
      <c r="E203" s="3"/>
      <c r="F203" s="3"/>
      <c r="I203" s="32"/>
      <c r="J203" s="32"/>
      <c r="K203" s="32"/>
      <c r="L203" s="32"/>
      <c r="M203" s="56"/>
      <c r="N203" s="3"/>
      <c r="R203" s="32"/>
      <c r="S203" s="32"/>
      <c r="T203" s="32"/>
      <c r="U203" s="32"/>
      <c r="V203" s="32"/>
      <c r="W203" s="32"/>
      <c r="X203" s="32"/>
      <c r="Y203" s="3"/>
      <c r="Z203" s="3"/>
    </row>
    <row r="204" spans="1:27" ht="15" customHeight="1">
      <c r="B204" s="32"/>
      <c r="C204" s="32"/>
      <c r="D204" s="32"/>
      <c r="E204" s="3"/>
      <c r="F204" s="3"/>
      <c r="I204" s="32"/>
      <c r="J204" s="32"/>
      <c r="K204" s="32"/>
      <c r="L204" s="32"/>
      <c r="M204" s="56"/>
      <c r="N204" s="3"/>
      <c r="R204" s="32"/>
      <c r="S204" s="32"/>
      <c r="T204" s="32"/>
      <c r="U204" s="32"/>
      <c r="V204" s="32"/>
      <c r="W204" s="32"/>
      <c r="X204" s="32"/>
      <c r="Y204" s="3"/>
      <c r="Z204" s="3"/>
    </row>
    <row r="205" spans="1:27" ht="15" customHeight="1">
      <c r="B205" s="32"/>
      <c r="C205" s="32"/>
      <c r="D205" s="32"/>
      <c r="E205" s="3"/>
      <c r="F205" s="3"/>
      <c r="I205" s="32"/>
      <c r="J205" s="32"/>
      <c r="K205" s="32"/>
      <c r="L205" s="32"/>
      <c r="M205" s="56"/>
      <c r="N205" s="3"/>
      <c r="R205" s="32"/>
      <c r="S205" s="32"/>
      <c r="T205" s="32"/>
      <c r="U205" s="32"/>
      <c r="V205" s="32"/>
      <c r="W205" s="32"/>
      <c r="X205" s="32"/>
      <c r="Y205" s="3"/>
      <c r="Z205" s="3"/>
    </row>
    <row r="206" spans="1:27" ht="15" customHeight="1">
      <c r="B206" s="32"/>
      <c r="C206" s="32"/>
      <c r="D206" s="32"/>
      <c r="E206" s="3"/>
      <c r="F206" s="3"/>
      <c r="I206" s="32"/>
      <c r="J206" s="32"/>
      <c r="K206" s="32"/>
      <c r="L206" s="32"/>
      <c r="M206" s="56"/>
      <c r="N206" s="3"/>
      <c r="R206" s="32"/>
      <c r="S206" s="32"/>
      <c r="T206" s="32"/>
      <c r="U206" s="32"/>
      <c r="V206" s="32"/>
      <c r="W206" s="32"/>
      <c r="X206" s="32"/>
      <c r="Y206" s="3"/>
      <c r="Z206" s="3"/>
    </row>
    <row r="207" spans="1:27" ht="15" customHeight="1">
      <c r="B207" s="32"/>
      <c r="C207" s="32"/>
      <c r="D207" s="32"/>
      <c r="E207" s="3"/>
      <c r="F207" s="3"/>
      <c r="I207" s="32"/>
      <c r="J207" s="32"/>
      <c r="K207" s="32"/>
      <c r="L207" s="32"/>
      <c r="M207" s="56"/>
      <c r="N207" s="3"/>
      <c r="R207" s="32"/>
      <c r="S207" s="32"/>
      <c r="T207" s="32"/>
      <c r="U207" s="32"/>
      <c r="V207" s="32"/>
      <c r="W207" s="32"/>
      <c r="X207" s="32"/>
      <c r="Y207" s="3"/>
      <c r="Z207" s="3"/>
    </row>
    <row r="208" spans="1:27" ht="15" customHeight="1">
      <c r="B208" s="32"/>
      <c r="C208" s="32"/>
      <c r="D208" s="32"/>
      <c r="E208" s="3"/>
      <c r="F208" s="3"/>
      <c r="I208" s="32"/>
      <c r="J208" s="32"/>
      <c r="K208" s="32"/>
      <c r="L208" s="32"/>
      <c r="M208" s="56"/>
      <c r="N208" s="3"/>
      <c r="R208" s="32"/>
      <c r="S208" s="32"/>
      <c r="T208" s="32"/>
      <c r="U208" s="32"/>
      <c r="V208" s="32"/>
      <c r="W208" s="32"/>
      <c r="X208" s="32"/>
      <c r="Y208" s="3"/>
      <c r="Z208" s="3"/>
    </row>
    <row r="209" spans="1:27" ht="15" customHeight="1">
      <c r="A209" s="8"/>
      <c r="B209" s="37"/>
      <c r="C209" s="37"/>
      <c r="D209" s="37"/>
      <c r="E209" s="8"/>
      <c r="F209" s="8"/>
      <c r="G209" s="8"/>
      <c r="H209" s="8"/>
      <c r="I209" s="37"/>
      <c r="J209" s="37"/>
      <c r="K209" s="37"/>
      <c r="L209" s="37"/>
      <c r="M209" s="58"/>
      <c r="N209" s="8"/>
      <c r="O209" s="8"/>
      <c r="P209" s="8"/>
      <c r="Q209" s="8"/>
      <c r="R209" s="37"/>
      <c r="S209" s="37"/>
      <c r="T209" s="37"/>
      <c r="U209" s="37"/>
      <c r="V209" s="37"/>
      <c r="W209" s="37"/>
      <c r="X209" s="37"/>
      <c r="Y209" s="8"/>
      <c r="Z209" s="8"/>
      <c r="AA209" s="8"/>
    </row>
    <row r="210" spans="1:27" ht="15" customHeight="1"/>
    <row r="211" spans="1:27" ht="15" customHeight="1"/>
    <row r="212" spans="1:27" ht="15" customHeight="1">
      <c r="A212" s="12" t="s">
        <v>46</v>
      </c>
      <c r="C212" s="11"/>
      <c r="D212" s="13" t="s">
        <v>47</v>
      </c>
      <c r="E212" s="3"/>
      <c r="F212" s="3"/>
      <c r="R212" s="62"/>
      <c r="S212" s="3"/>
      <c r="T212" s="3"/>
      <c r="U212" s="62"/>
      <c r="V212" s="3"/>
      <c r="W212" s="80"/>
      <c r="X212" s="63"/>
      <c r="Y212" s="81"/>
      <c r="Z212" s="72"/>
      <c r="AA212" s="72"/>
    </row>
    <row r="213" spans="1:27" ht="15" customHeight="1"/>
    <row r="214" spans="1:27" ht="15" customHeight="1">
      <c r="A214" s="96" t="s">
        <v>5</v>
      </c>
      <c r="B214" s="100">
        <v>1</v>
      </c>
      <c r="C214" s="104">
        <v>2</v>
      </c>
      <c r="D214" s="104">
        <v>3</v>
      </c>
      <c r="E214" s="104">
        <v>4</v>
      </c>
      <c r="F214" s="105">
        <v>5</v>
      </c>
      <c r="G214" s="106">
        <v>6</v>
      </c>
      <c r="H214" s="104">
        <v>7</v>
      </c>
      <c r="I214" s="104">
        <v>8</v>
      </c>
      <c r="J214" s="104">
        <v>9</v>
      </c>
      <c r="K214" s="105">
        <v>10</v>
      </c>
      <c r="L214" s="106">
        <v>11</v>
      </c>
      <c r="M214" s="104">
        <v>12</v>
      </c>
      <c r="N214" s="104">
        <v>13</v>
      </c>
      <c r="O214" s="104">
        <v>14</v>
      </c>
      <c r="P214" s="105">
        <v>15</v>
      </c>
      <c r="Q214" s="106">
        <v>16</v>
      </c>
      <c r="R214" s="104">
        <v>17</v>
      </c>
      <c r="S214" s="104">
        <v>18</v>
      </c>
      <c r="T214" s="104">
        <v>19</v>
      </c>
      <c r="U214" s="105">
        <v>20</v>
      </c>
      <c r="V214" s="106">
        <v>21</v>
      </c>
      <c r="W214" s="104">
        <v>22</v>
      </c>
      <c r="X214" s="104">
        <v>23</v>
      </c>
      <c r="Y214" s="104">
        <v>24</v>
      </c>
      <c r="Z214" s="105">
        <v>25</v>
      </c>
      <c r="AA214" s="74" t="s">
        <v>6</v>
      </c>
    </row>
    <row r="215" spans="1:27" ht="15" customHeight="1">
      <c r="A215" s="97" t="s">
        <v>7</v>
      </c>
      <c r="B215" s="101">
        <v>0</v>
      </c>
      <c r="C215" s="14"/>
      <c r="D215" s="15"/>
      <c r="E215" s="15"/>
      <c r="F215" s="45"/>
      <c r="G215" s="46"/>
      <c r="H215" s="15"/>
      <c r="I215" s="15"/>
      <c r="J215" s="15"/>
      <c r="K215" s="45"/>
      <c r="L215" s="46"/>
      <c r="M215" s="15"/>
      <c r="N215" s="15"/>
      <c r="O215" s="15"/>
      <c r="P215" s="45"/>
      <c r="Q215" s="46"/>
      <c r="R215" s="15"/>
      <c r="S215" s="15"/>
      <c r="T215" s="15"/>
      <c r="U215" s="45"/>
      <c r="V215" s="46"/>
      <c r="W215" s="15"/>
      <c r="X215" s="15"/>
      <c r="Y215" s="15"/>
      <c r="Z215" s="45"/>
      <c r="AA215" s="108">
        <f>SUM(B215:Z215)</f>
        <v>0</v>
      </c>
    </row>
    <row r="216" spans="1:27" ht="15" customHeight="1">
      <c r="A216" s="98" t="s">
        <v>8</v>
      </c>
      <c r="B216" s="102"/>
      <c r="C216" s="16"/>
      <c r="D216" s="17"/>
      <c r="E216" s="17"/>
      <c r="F216" s="47"/>
      <c r="G216" s="48"/>
      <c r="H216" s="17"/>
      <c r="I216" s="17"/>
      <c r="J216" s="17"/>
      <c r="K216" s="47"/>
      <c r="L216" s="48"/>
      <c r="M216" s="17"/>
      <c r="N216" s="17"/>
      <c r="O216" s="17"/>
      <c r="P216" s="47"/>
      <c r="Q216" s="48"/>
      <c r="R216" s="17"/>
      <c r="S216" s="17"/>
      <c r="T216" s="17"/>
      <c r="U216" s="47"/>
      <c r="V216" s="48"/>
      <c r="W216" s="17"/>
      <c r="X216" s="17"/>
      <c r="Y216" s="17"/>
      <c r="Z216" s="47"/>
      <c r="AA216" s="75">
        <f>SUM(B216:Z216)</f>
        <v>0</v>
      </c>
    </row>
    <row r="217" spans="1:27" ht="15" customHeight="1">
      <c r="A217" s="97" t="s">
        <v>9</v>
      </c>
      <c r="B217" s="102"/>
      <c r="C217" s="18">
        <v>0</v>
      </c>
      <c r="D217" s="17"/>
      <c r="E217" s="17"/>
      <c r="F217" s="47"/>
      <c r="G217" s="48"/>
      <c r="H217" s="17"/>
      <c r="I217" s="17"/>
      <c r="J217" s="17"/>
      <c r="K217" s="47"/>
      <c r="L217" s="48"/>
      <c r="M217" s="17"/>
      <c r="N217" s="17"/>
      <c r="O217" s="17"/>
      <c r="P217" s="47"/>
      <c r="Q217" s="48"/>
      <c r="R217" s="17"/>
      <c r="S217" s="17"/>
      <c r="T217" s="17"/>
      <c r="U217" s="47"/>
      <c r="V217" s="48"/>
      <c r="W217" s="17"/>
      <c r="X217" s="17"/>
      <c r="Y217" s="17"/>
      <c r="Z217" s="47"/>
      <c r="AA217" s="75">
        <f>SUM(B217:Z217)</f>
        <v>0</v>
      </c>
    </row>
    <row r="218" spans="1:27" ht="15" customHeight="1">
      <c r="A218" s="97" t="s">
        <v>10</v>
      </c>
      <c r="B218" s="284"/>
      <c r="C218" s="20"/>
      <c r="D218" s="21"/>
      <c r="E218" s="21"/>
      <c r="F218" s="50"/>
      <c r="G218" s="51"/>
      <c r="H218" s="21"/>
      <c r="I218" s="21"/>
      <c r="J218" s="21"/>
      <c r="K218" s="50"/>
      <c r="L218" s="51"/>
      <c r="M218" s="21"/>
      <c r="N218" s="21"/>
      <c r="O218" s="21"/>
      <c r="P218" s="50"/>
      <c r="Q218" s="51"/>
      <c r="R218" s="21"/>
      <c r="S218" s="21"/>
      <c r="T218" s="21"/>
      <c r="U218" s="50"/>
      <c r="V218" s="51"/>
      <c r="W218" s="21"/>
      <c r="X218" s="21"/>
      <c r="Y218" s="21"/>
      <c r="Z218" s="50"/>
      <c r="AA218" s="76">
        <f>SUM(B218:Z218)</f>
        <v>0</v>
      </c>
    </row>
    <row r="219" spans="1:27" ht="15" customHeight="1">
      <c r="A219" s="99" t="s">
        <v>11</v>
      </c>
      <c r="B219" s="103">
        <v>0</v>
      </c>
      <c r="C219" s="23"/>
      <c r="D219" s="24"/>
      <c r="E219" s="24"/>
      <c r="F219" s="52"/>
      <c r="G219" s="53"/>
      <c r="H219" s="24"/>
      <c r="I219" s="24"/>
      <c r="J219" s="24"/>
      <c r="K219" s="52"/>
      <c r="L219" s="53"/>
      <c r="M219" s="24"/>
      <c r="N219" s="24"/>
      <c r="O219" s="24"/>
      <c r="P219" s="52"/>
      <c r="Q219" s="53"/>
      <c r="R219" s="24"/>
      <c r="S219" s="24"/>
      <c r="T219" s="24"/>
      <c r="U219" s="52"/>
      <c r="V219" s="53"/>
      <c r="W219" s="24"/>
      <c r="X219" s="24"/>
      <c r="Y219" s="24"/>
      <c r="Z219" s="52"/>
      <c r="AA219" s="77">
        <f>SUM(B219:Z219)</f>
        <v>0</v>
      </c>
    </row>
    <row r="220" spans="1:27" ht="15" customHeight="1">
      <c r="B220" s="73"/>
    </row>
    <row r="221" spans="1:27" ht="15" customHeight="1"/>
    <row r="222" spans="1:27" ht="15" customHeight="1">
      <c r="A222" s="30" t="s">
        <v>12</v>
      </c>
      <c r="B222" s="30"/>
      <c r="C222" s="30"/>
      <c r="D222" s="30"/>
      <c r="E222" s="31" t="e">
        <f>AA216/AA215*100</f>
        <v>#DIV/0!</v>
      </c>
      <c r="F222" s="31"/>
      <c r="G222" s="110" t="s">
        <v>13</v>
      </c>
      <c r="I222" s="32" t="s">
        <v>14</v>
      </c>
      <c r="J222" s="32"/>
      <c r="K222" s="32"/>
      <c r="L222" s="32"/>
      <c r="M222" s="111"/>
      <c r="N222" s="111"/>
      <c r="O222" t="s">
        <v>15</v>
      </c>
      <c r="R222" s="32"/>
      <c r="S222" s="32"/>
      <c r="T222" s="32"/>
      <c r="U222" s="32"/>
      <c r="V222" s="32"/>
      <c r="W222" s="32"/>
      <c r="X222" s="32"/>
      <c r="Y222" s="3"/>
      <c r="Z222" s="3"/>
    </row>
    <row r="223" spans="1:27" ht="15" customHeight="1">
      <c r="Y223" s="3"/>
      <c r="Z223" s="3"/>
    </row>
    <row r="224" spans="1:27" ht="15" customHeight="1">
      <c r="B224" s="30" t="s">
        <v>16</v>
      </c>
      <c r="C224" s="30"/>
      <c r="D224" s="30"/>
      <c r="E224" s="31" t="e">
        <f>AA219/AA216*100</f>
        <v>#DIV/0!</v>
      </c>
      <c r="F224" s="31"/>
      <c r="G224" s="110" t="s">
        <v>13</v>
      </c>
      <c r="I224" s="32" t="s">
        <v>17</v>
      </c>
      <c r="J224" s="32"/>
      <c r="K224" s="32"/>
      <c r="L224" s="32"/>
      <c r="M224" s="111"/>
      <c r="N224" s="111"/>
      <c r="O224" t="s">
        <v>15</v>
      </c>
      <c r="R224" s="32"/>
      <c r="S224" s="32"/>
      <c r="T224" s="32"/>
      <c r="U224" s="32"/>
      <c r="V224" s="32"/>
      <c r="W224" s="32"/>
      <c r="X224" s="32"/>
      <c r="Y224" s="3"/>
      <c r="Z224" s="3"/>
    </row>
    <row r="225" spans="1:27" ht="15" customHeight="1"/>
    <row r="226" spans="1:27" ht="15" customHeight="1"/>
    <row r="227" spans="1:27" ht="15" customHeight="1"/>
    <row r="228" spans="1:27" ht="17.25" customHeight="1"/>
    <row r="229" spans="1:27" s="4" customFormat="1" ht="19.5" customHeight="1">
      <c r="C229" s="112"/>
    </row>
    <row r="230" spans="1:27" ht="15" customHeight="1"/>
    <row r="231" spans="1:27" ht="29.25" customHeight="1">
      <c r="A231" s="307" t="e">
        <f>#REF!</f>
        <v>#REF!</v>
      </c>
      <c r="C231" s="308"/>
      <c r="E231" s="113"/>
      <c r="F231" s="113"/>
      <c r="G231" s="113"/>
      <c r="H231" s="113"/>
      <c r="I231" s="113"/>
      <c r="K231" s="38" t="s">
        <v>48</v>
      </c>
      <c r="T231" s="38"/>
      <c r="X231" s="304" t="str">
        <f>X185</f>
        <v>Month</v>
      </c>
      <c r="Y231" s="64"/>
      <c r="Z231" s="64"/>
      <c r="AA231" s="65" t="e">
        <f>#REF!</f>
        <v>#REF!</v>
      </c>
    </row>
    <row r="232" spans="1:27" ht="19.5" customHeight="1">
      <c r="A232" s="8"/>
      <c r="B232" s="8"/>
      <c r="C232" s="9"/>
      <c r="D232" s="8"/>
      <c r="E232" s="8"/>
      <c r="F232" s="8"/>
      <c r="G232" s="8"/>
      <c r="H232" s="8"/>
      <c r="I232" s="8"/>
      <c r="J232" s="8"/>
      <c r="K232" s="40"/>
      <c r="L232" s="8"/>
      <c r="M232" s="8"/>
      <c r="N232" s="8"/>
      <c r="O232" s="8"/>
      <c r="P232" s="8"/>
      <c r="Q232" s="8"/>
      <c r="R232" s="8"/>
      <c r="S232" s="8"/>
      <c r="T232" s="40"/>
      <c r="U232" s="8"/>
      <c r="V232" s="8"/>
      <c r="W232" s="8"/>
      <c r="X232" s="114"/>
      <c r="Y232" s="8"/>
      <c r="Z232" s="8"/>
      <c r="AA232" s="8"/>
    </row>
    <row r="233" spans="1:27" ht="19.5" customHeight="1">
      <c r="K233" s="38"/>
      <c r="T233" s="38"/>
      <c r="X233" s="94"/>
    </row>
    <row r="234" spans="1:27" ht="15" customHeight="1"/>
    <row r="235" spans="1:27" ht="15" customHeight="1"/>
    <row r="236" spans="1:27" ht="15" customHeight="1">
      <c r="A236" s="115"/>
      <c r="B236" s="91"/>
      <c r="C236" s="119"/>
      <c r="D236" s="91"/>
      <c r="E236" s="91"/>
      <c r="F236" s="91"/>
      <c r="G236" s="91"/>
      <c r="H236" s="91"/>
      <c r="I236" s="91"/>
      <c r="J236" s="121"/>
    </row>
    <row r="237" spans="1:27" ht="15" customHeight="1">
      <c r="A237" s="116" t="s">
        <v>49</v>
      </c>
      <c r="B237" s="3"/>
      <c r="C237" s="11"/>
      <c r="D237" s="3"/>
      <c r="E237" s="3"/>
      <c r="F237" s="349">
        <f>(AA101+AA9+AA32+AA55+AA78+AA124+AA147+AA193+AA216)/(AA8+AA31+AA54+AA77+AA100+AA123+AA146+AA169+AA192+AA215)*100</f>
        <v>76.941845068955786</v>
      </c>
      <c r="G237" s="349"/>
      <c r="H237" s="120" t="s">
        <v>13</v>
      </c>
      <c r="I237" s="3"/>
      <c r="J237" s="122"/>
    </row>
    <row r="238" spans="1:27" ht="15" customHeight="1">
      <c r="A238" s="117"/>
      <c r="B238" s="3"/>
      <c r="C238" s="11"/>
      <c r="D238" s="3"/>
      <c r="E238" s="3"/>
      <c r="F238" s="3"/>
      <c r="G238" s="3"/>
      <c r="H238" s="3"/>
      <c r="I238" s="3"/>
      <c r="J238" s="122"/>
    </row>
    <row r="239" spans="1:27" ht="15" customHeight="1">
      <c r="A239" s="118" t="s">
        <v>50</v>
      </c>
      <c r="B239" s="3"/>
      <c r="C239" s="11"/>
      <c r="D239" s="3"/>
      <c r="E239" s="3"/>
      <c r="F239" s="349">
        <f>(AA11+AA34+AA57+AA80+AA103+AA126+AA149+AA195+AA218)/(AA9+AA32+AA55+AA78+AA101+AA124+AA147+AA170+AA193+AA216)*100</f>
        <v>109.49967228432568</v>
      </c>
      <c r="G239" s="349"/>
      <c r="H239" s="120" t="s">
        <v>13</v>
      </c>
      <c r="I239" s="3"/>
      <c r="J239" s="122"/>
    </row>
    <row r="240" spans="1:27" ht="15" customHeight="1">
      <c r="A240" s="117"/>
      <c r="B240" s="3"/>
      <c r="C240" s="11"/>
      <c r="D240" s="3"/>
      <c r="E240" s="3"/>
      <c r="F240" s="3"/>
      <c r="G240" s="3"/>
      <c r="H240" s="3"/>
      <c r="I240" s="3"/>
      <c r="J240" s="122"/>
    </row>
    <row r="241" spans="1:15" ht="15" customHeight="1">
      <c r="A241" s="117"/>
      <c r="B241" s="3"/>
      <c r="C241" s="11"/>
      <c r="D241" s="3"/>
      <c r="E241" s="3"/>
      <c r="F241" s="3"/>
      <c r="G241" s="3"/>
      <c r="H241" s="3"/>
      <c r="I241" s="3"/>
      <c r="J241" s="122"/>
      <c r="N241" s="350"/>
      <c r="O241" s="350"/>
    </row>
    <row r="242" spans="1:15" ht="15" customHeight="1">
      <c r="A242" s="117"/>
      <c r="B242" s="3"/>
      <c r="C242" s="11"/>
      <c r="D242" s="3"/>
      <c r="E242" s="3"/>
      <c r="F242" s="3"/>
      <c r="G242" s="3"/>
      <c r="H242" s="3"/>
      <c r="I242" s="3"/>
      <c r="J242" s="122"/>
    </row>
    <row r="243" spans="1:15" ht="15" customHeight="1">
      <c r="A243" s="118" t="s">
        <v>51</v>
      </c>
      <c r="B243" s="3"/>
      <c r="C243" s="11"/>
      <c r="D243" s="3"/>
      <c r="E243" s="3"/>
      <c r="F243" s="3"/>
      <c r="G243" s="349">
        <f>AA8+AA31+AA54+AA77+AA100+AA123+AA146+AA169+AA192+AA215</f>
        <v>5377.36</v>
      </c>
      <c r="H243" s="349"/>
      <c r="I243" s="120" t="s">
        <v>52</v>
      </c>
      <c r="J243" s="122"/>
    </row>
    <row r="244" spans="1:15" ht="15" customHeight="1">
      <c r="A244" s="117"/>
      <c r="B244" s="3"/>
      <c r="C244" s="11"/>
      <c r="D244" s="3"/>
      <c r="E244" s="3"/>
      <c r="F244" s="3"/>
      <c r="G244" s="3"/>
      <c r="H244" s="3"/>
      <c r="I244" s="3"/>
      <c r="J244" s="122"/>
    </row>
    <row r="245" spans="1:15" ht="15" customHeight="1">
      <c r="A245" s="118" t="s">
        <v>53</v>
      </c>
      <c r="B245" s="3"/>
      <c r="C245" s="11"/>
      <c r="D245" s="3"/>
      <c r="E245" s="3"/>
      <c r="F245" s="3"/>
      <c r="G245" s="349">
        <f>AA9+AA32+AA55+AA78+AA101+AA124+AA147+AA170+AA193+AA216</f>
        <v>4409.3099999999995</v>
      </c>
      <c r="H245" s="349"/>
      <c r="I245" s="120" t="s">
        <v>52</v>
      </c>
      <c r="J245" s="122"/>
    </row>
    <row r="246" spans="1:15" ht="15" customHeight="1">
      <c r="A246" s="117"/>
      <c r="B246" s="3"/>
      <c r="C246" s="11"/>
      <c r="D246" s="3"/>
      <c r="E246" s="3"/>
      <c r="F246" s="3"/>
      <c r="G246" s="3"/>
      <c r="H246" s="3"/>
      <c r="I246" s="3"/>
      <c r="J246" s="122"/>
    </row>
    <row r="247" spans="1:15" ht="15" customHeight="1">
      <c r="A247" s="118" t="s">
        <v>54</v>
      </c>
      <c r="B247" s="3"/>
      <c r="C247" s="11"/>
      <c r="D247" s="3"/>
      <c r="E247" s="3"/>
      <c r="F247" s="3"/>
      <c r="G247" s="349">
        <f>AA10+AA33+AA56+AA79+AA148+AA171+AA194+AA102+AA125+AA217</f>
        <v>1010.6099999999999</v>
      </c>
      <c r="H247" s="349"/>
      <c r="I247" s="120" t="s">
        <v>52</v>
      </c>
      <c r="J247" s="122"/>
    </row>
    <row r="248" spans="1:15" ht="15" customHeight="1">
      <c r="A248" s="117"/>
      <c r="B248" s="3"/>
      <c r="C248" s="11"/>
      <c r="D248" s="3"/>
      <c r="E248" s="3"/>
      <c r="F248" s="3"/>
      <c r="G248" s="3"/>
      <c r="H248" s="3"/>
      <c r="I248" s="3"/>
      <c r="J248" s="122"/>
    </row>
    <row r="249" spans="1:15" ht="15" customHeight="1">
      <c r="A249" s="118" t="s">
        <v>55</v>
      </c>
      <c r="B249" s="3"/>
      <c r="C249" s="11"/>
      <c r="D249" s="3"/>
      <c r="E249" s="3"/>
      <c r="F249" s="3"/>
      <c r="G249" s="349">
        <f>AA103+AA126+AA196+AA218+AA11+AA34+AA57+AA80+AA149+AA172</f>
        <v>5023.9799999999987</v>
      </c>
      <c r="H249" s="349"/>
      <c r="I249" s="120" t="s">
        <v>52</v>
      </c>
      <c r="J249" s="122"/>
    </row>
    <row r="250" spans="1:15" ht="15" customHeight="1">
      <c r="A250" s="117"/>
      <c r="B250" s="3"/>
      <c r="C250" s="11"/>
      <c r="D250" s="3"/>
      <c r="E250" s="3"/>
      <c r="F250" s="3"/>
      <c r="G250" s="3"/>
      <c r="H250" s="3"/>
      <c r="I250" s="3"/>
      <c r="J250" s="122"/>
    </row>
    <row r="251" spans="1:15" ht="15" customHeight="1">
      <c r="A251" s="315" t="s">
        <v>56</v>
      </c>
      <c r="B251" s="8"/>
      <c r="C251" s="9"/>
      <c r="D251" s="8"/>
      <c r="E251" s="8"/>
      <c r="F251" s="8"/>
      <c r="G251" s="8"/>
      <c r="H251" s="316"/>
      <c r="I251" s="316" t="s">
        <v>52</v>
      </c>
      <c r="J251" s="123"/>
    </row>
    <row r="252" spans="1:15" ht="15" customHeight="1"/>
    <row r="253" spans="1:15" ht="15" customHeight="1"/>
    <row r="254" spans="1:15" ht="15" customHeight="1"/>
    <row r="255" spans="1:15" ht="15" customHeight="1"/>
    <row r="256" spans="1:15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</sheetData>
  <mergeCells count="23">
    <mergeCell ref="A61:D61"/>
    <mergeCell ref="E61:F61"/>
    <mergeCell ref="I61:L61"/>
    <mergeCell ref="M61:N61"/>
    <mergeCell ref="B63:D63"/>
    <mergeCell ref="E63:F63"/>
    <mergeCell ref="I63:L63"/>
    <mergeCell ref="M63:N63"/>
    <mergeCell ref="A84:D84"/>
    <mergeCell ref="E84:F84"/>
    <mergeCell ref="I84:L84"/>
    <mergeCell ref="M84:N84"/>
    <mergeCell ref="B86:D86"/>
    <mergeCell ref="E86:F86"/>
    <mergeCell ref="I86:L86"/>
    <mergeCell ref="M86:N86"/>
    <mergeCell ref="G247:H247"/>
    <mergeCell ref="G249:H249"/>
    <mergeCell ref="F237:G237"/>
    <mergeCell ref="F239:G239"/>
    <mergeCell ref="N241:O241"/>
    <mergeCell ref="G243:H243"/>
    <mergeCell ref="G245:H245"/>
  </mergeCells>
  <pageMargins left="1" right="0" top="0.6" bottom="0" header="0" footer="0"/>
  <pageSetup scale="80" fitToHeight="0" orientation="landscape"/>
  <headerFooter alignWithMargins="0"/>
  <rowBreaks count="2" manualBreakCount="2">
    <brk id="184" max="26" man="1"/>
    <brk id="23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255"/>
  <sheetViews>
    <sheetView showGridLines="0" topLeftCell="A139" zoomScale="84" zoomScaleNormal="84" workbookViewId="0">
      <selection activeCell="AC148" sqref="AC148"/>
    </sheetView>
  </sheetViews>
  <sheetFormatPr defaultColWidth="9" defaultRowHeight="13.2"/>
  <cols>
    <col min="1" max="1" width="5.77734375" customWidth="1"/>
    <col min="2" max="2" width="5" customWidth="1"/>
    <col min="3" max="3" width="5" style="5" customWidth="1"/>
    <col min="4" max="4" width="12.21875" customWidth="1"/>
    <col min="5" max="5" width="8.5546875" customWidth="1"/>
    <col min="6" max="6" width="11.77734375" customWidth="1"/>
    <col min="7" max="11" width="5" customWidth="1"/>
    <col min="12" max="12" width="8.21875" customWidth="1"/>
    <col min="13" max="13" width="6.77734375" customWidth="1"/>
    <col min="14" max="14" width="6.44140625" customWidth="1"/>
    <col min="15" max="15" width="7.44140625" customWidth="1"/>
    <col min="16" max="16" width="7.5546875" customWidth="1"/>
    <col min="17" max="17" width="5" customWidth="1"/>
    <col min="18" max="18" width="7.77734375" customWidth="1"/>
    <col min="19" max="26" width="5" customWidth="1"/>
    <col min="27" max="27" width="9.44140625" customWidth="1"/>
  </cols>
  <sheetData>
    <row r="1" spans="1:28" ht="21">
      <c r="A1" s="6" t="e">
        <f>#REF!</f>
        <v>#REF!</v>
      </c>
      <c r="B1" s="7"/>
      <c r="C1" s="7"/>
      <c r="D1" s="7"/>
      <c r="E1" s="7"/>
      <c r="F1" s="7"/>
      <c r="G1" s="7"/>
      <c r="H1" s="7"/>
      <c r="K1" s="38" t="s">
        <v>0</v>
      </c>
      <c r="M1" s="39"/>
      <c r="N1" s="39"/>
      <c r="O1" s="39"/>
      <c r="P1" s="39"/>
      <c r="Q1" s="39"/>
      <c r="R1" s="39"/>
      <c r="X1" s="59" t="s">
        <v>1</v>
      </c>
      <c r="Y1" s="64"/>
      <c r="Z1" s="64"/>
      <c r="AA1" s="65" t="e">
        <f>#REF!</f>
        <v>#REF!</v>
      </c>
    </row>
    <row r="2" spans="1:28" ht="21">
      <c r="A2" s="8"/>
      <c r="B2" s="8"/>
      <c r="C2" s="9"/>
      <c r="D2" s="8"/>
      <c r="E2" s="8"/>
      <c r="F2" s="8"/>
      <c r="G2" s="8"/>
      <c r="H2" s="8"/>
      <c r="I2" s="8"/>
      <c r="J2" s="8"/>
      <c r="K2" s="40"/>
      <c r="L2" s="8"/>
      <c r="M2" s="41"/>
      <c r="N2" s="41"/>
      <c r="O2" s="41"/>
      <c r="P2" s="41"/>
      <c r="Q2" s="41"/>
      <c r="R2" s="41"/>
      <c r="S2" s="8"/>
      <c r="T2" s="8"/>
      <c r="U2" s="8"/>
      <c r="V2" s="8"/>
      <c r="W2" s="8"/>
      <c r="X2" s="60"/>
      <c r="Y2" s="8"/>
      <c r="Z2" s="8"/>
      <c r="AA2" s="8"/>
    </row>
    <row r="3" spans="1:28" ht="21">
      <c r="A3" s="3"/>
      <c r="B3" s="3"/>
      <c r="C3" s="11"/>
      <c r="D3" s="3"/>
      <c r="E3" s="3"/>
      <c r="F3" s="3"/>
      <c r="G3" s="3"/>
      <c r="H3" s="3"/>
      <c r="I3" s="3"/>
      <c r="J3" s="3"/>
      <c r="K3" s="42"/>
      <c r="L3" s="3"/>
      <c r="M3" s="43"/>
      <c r="N3" s="43"/>
      <c r="O3" s="43"/>
      <c r="P3" s="43"/>
      <c r="Q3" s="43"/>
      <c r="R3" s="43"/>
      <c r="S3" s="3"/>
      <c r="T3" s="3"/>
      <c r="U3" s="3"/>
      <c r="V3" s="3"/>
      <c r="W3" s="3"/>
      <c r="X3" s="61"/>
      <c r="Y3" s="3"/>
      <c r="Z3" s="3"/>
      <c r="AA3" s="3"/>
    </row>
    <row r="4" spans="1:28" ht="15.6">
      <c r="L4" s="44"/>
    </row>
    <row r="5" spans="1:28" ht="17.399999999999999">
      <c r="A5" s="12" t="s">
        <v>2</v>
      </c>
      <c r="C5" s="11"/>
      <c r="D5" s="13" t="s">
        <v>57</v>
      </c>
      <c r="E5" s="3"/>
      <c r="F5" s="3"/>
      <c r="G5" s="73"/>
      <c r="R5" s="62"/>
      <c r="S5" s="3"/>
      <c r="T5" s="3"/>
      <c r="U5" s="62"/>
      <c r="V5" s="3"/>
      <c r="W5" s="80"/>
      <c r="X5" s="63"/>
      <c r="AA5" s="72"/>
    </row>
    <row r="6" spans="1:28">
      <c r="N6" s="302">
        <v>42311</v>
      </c>
      <c r="O6" s="302">
        <v>42317</v>
      </c>
      <c r="P6" s="302">
        <v>42324</v>
      </c>
      <c r="R6" s="302">
        <v>42368</v>
      </c>
      <c r="AA6" s="73"/>
    </row>
    <row r="7" spans="1:28">
      <c r="A7" s="96" t="s">
        <v>5</v>
      </c>
      <c r="B7" s="100">
        <v>1</v>
      </c>
      <c r="C7" s="104">
        <v>2</v>
      </c>
      <c r="D7" s="104">
        <v>3</v>
      </c>
      <c r="E7" s="104">
        <v>4</v>
      </c>
      <c r="F7" s="105">
        <v>5</v>
      </c>
      <c r="G7" s="106">
        <v>6</v>
      </c>
      <c r="H7" s="104">
        <v>7</v>
      </c>
      <c r="I7" s="104">
        <v>8</v>
      </c>
      <c r="J7" s="104">
        <v>9</v>
      </c>
      <c r="K7" s="105">
        <v>10</v>
      </c>
      <c r="L7" s="106">
        <v>11</v>
      </c>
      <c r="M7" s="104">
        <v>12</v>
      </c>
      <c r="N7" s="104">
        <v>13</v>
      </c>
      <c r="O7" s="104">
        <v>14</v>
      </c>
      <c r="P7" s="105">
        <v>15</v>
      </c>
      <c r="Q7" s="106">
        <v>16</v>
      </c>
      <c r="R7" s="104">
        <v>17</v>
      </c>
      <c r="S7" s="104">
        <v>18</v>
      </c>
      <c r="T7" s="104">
        <v>19</v>
      </c>
      <c r="U7" s="105">
        <v>20</v>
      </c>
      <c r="V7" s="106">
        <v>21</v>
      </c>
      <c r="W7" s="104">
        <v>22</v>
      </c>
      <c r="X7" s="104">
        <v>23</v>
      </c>
      <c r="Y7" s="104">
        <v>24</v>
      </c>
      <c r="Z7" s="105">
        <v>25</v>
      </c>
      <c r="AA7" s="74" t="s">
        <v>6</v>
      </c>
    </row>
    <row r="8" spans="1:28" ht="15.6">
      <c r="A8" s="97" t="s">
        <v>7</v>
      </c>
      <c r="B8" s="101">
        <v>36.200000000000003</v>
      </c>
      <c r="C8" s="14">
        <v>45.7</v>
      </c>
      <c r="D8" s="15">
        <v>48.2</v>
      </c>
      <c r="E8" s="15">
        <v>44.2</v>
      </c>
      <c r="F8" s="45">
        <v>24.4</v>
      </c>
      <c r="G8" s="46">
        <v>28.7</v>
      </c>
      <c r="H8" s="15">
        <v>28.4</v>
      </c>
      <c r="I8" s="15">
        <v>28</v>
      </c>
      <c r="J8" s="15">
        <v>26.8</v>
      </c>
      <c r="K8" s="45">
        <v>28</v>
      </c>
      <c r="L8" s="46">
        <v>26.4</v>
      </c>
      <c r="M8" s="15">
        <v>27.9</v>
      </c>
      <c r="N8" s="15">
        <v>26.2</v>
      </c>
      <c r="O8" s="15">
        <v>29.1</v>
      </c>
      <c r="P8" s="45">
        <v>28.4</v>
      </c>
      <c r="Q8" s="46">
        <v>29.8</v>
      </c>
      <c r="R8" s="15">
        <v>28</v>
      </c>
      <c r="S8" s="15">
        <v>28.4</v>
      </c>
      <c r="T8" s="15">
        <v>22.8</v>
      </c>
      <c r="U8" s="45"/>
      <c r="V8" s="46"/>
      <c r="W8" s="15"/>
      <c r="X8" s="15"/>
      <c r="Y8" s="15"/>
      <c r="Z8" s="45"/>
      <c r="AA8" s="108">
        <f>SUM(B8:Z8)</f>
        <v>585.59999999999991</v>
      </c>
    </row>
    <row r="9" spans="1:28" ht="15.6">
      <c r="A9" s="98" t="s">
        <v>8</v>
      </c>
      <c r="B9" s="102">
        <v>29.8</v>
      </c>
      <c r="C9" s="16">
        <v>36.6</v>
      </c>
      <c r="D9" s="17">
        <v>34.4</v>
      </c>
      <c r="E9" s="17">
        <v>32.53</v>
      </c>
      <c r="F9" s="47">
        <v>11.2</v>
      </c>
      <c r="G9" s="48">
        <v>14.9</v>
      </c>
      <c r="H9" s="17">
        <v>17.100000000000001</v>
      </c>
      <c r="I9" s="17">
        <v>13.6</v>
      </c>
      <c r="J9" s="17">
        <v>6.9</v>
      </c>
      <c r="K9" s="47">
        <v>13.8</v>
      </c>
      <c r="L9" s="48">
        <v>18.8</v>
      </c>
      <c r="M9" s="17">
        <v>16.5</v>
      </c>
      <c r="N9" s="17">
        <v>13.5</v>
      </c>
      <c r="O9" s="17">
        <v>20.7</v>
      </c>
      <c r="P9" s="47">
        <v>18.600000000000001</v>
      </c>
      <c r="Q9" s="48">
        <v>16.8</v>
      </c>
      <c r="R9" s="17">
        <v>15.8</v>
      </c>
      <c r="S9" s="17">
        <v>20.7</v>
      </c>
      <c r="T9" s="17">
        <v>8.4</v>
      </c>
      <c r="U9" s="47"/>
      <c r="V9" s="48"/>
      <c r="W9" s="17"/>
      <c r="X9" s="17"/>
      <c r="Y9" s="17"/>
      <c r="Z9" s="47"/>
      <c r="AA9" s="75">
        <f>SUM(B9:Z9)</f>
        <v>360.63</v>
      </c>
    </row>
    <row r="10" spans="1:28" ht="15.6">
      <c r="A10" s="97" t="s">
        <v>9</v>
      </c>
      <c r="B10" s="102">
        <v>6.5</v>
      </c>
      <c r="C10" s="18">
        <v>9.1</v>
      </c>
      <c r="D10" s="17">
        <v>13.8</v>
      </c>
      <c r="E10" s="17">
        <v>11.67</v>
      </c>
      <c r="F10" s="47">
        <v>13.2</v>
      </c>
      <c r="G10" s="48">
        <v>13.9</v>
      </c>
      <c r="H10" s="17">
        <v>11.3</v>
      </c>
      <c r="I10" s="17">
        <v>14.5</v>
      </c>
      <c r="J10" s="17">
        <v>19.899999999999999</v>
      </c>
      <c r="K10" s="47">
        <v>14.2</v>
      </c>
      <c r="L10" s="48">
        <v>7.7</v>
      </c>
      <c r="M10" s="17">
        <v>11.4</v>
      </c>
      <c r="N10" s="17">
        <v>12.7</v>
      </c>
      <c r="O10" s="17">
        <v>8.4</v>
      </c>
      <c r="P10" s="47">
        <v>9.8000000000000007</v>
      </c>
      <c r="Q10" s="48">
        <v>13</v>
      </c>
      <c r="R10" s="17">
        <v>12.2</v>
      </c>
      <c r="S10" s="17">
        <v>7.7</v>
      </c>
      <c r="T10" s="17">
        <v>14.4</v>
      </c>
      <c r="U10" s="47"/>
      <c r="V10" s="48"/>
      <c r="W10" s="17"/>
      <c r="X10" s="17"/>
      <c r="Y10" s="17"/>
      <c r="Z10" s="47"/>
      <c r="AA10" s="75">
        <f>SUM(B10:Z10)</f>
        <v>225.36999999999998</v>
      </c>
    </row>
    <row r="11" spans="1:28" ht="15.6">
      <c r="A11" s="97" t="s">
        <v>10</v>
      </c>
      <c r="B11" s="284">
        <v>0</v>
      </c>
      <c r="C11" s="20">
        <v>35.700000000000003</v>
      </c>
      <c r="D11" s="21">
        <v>0</v>
      </c>
      <c r="E11" s="21">
        <v>31.65</v>
      </c>
      <c r="F11" s="50">
        <v>15.1</v>
      </c>
      <c r="G11" s="51">
        <v>9.5</v>
      </c>
      <c r="H11" s="21">
        <v>15.2</v>
      </c>
      <c r="I11" s="21">
        <v>10.6</v>
      </c>
      <c r="J11" s="21">
        <v>9.9</v>
      </c>
      <c r="K11" s="50">
        <v>14.6</v>
      </c>
      <c r="L11" s="51">
        <v>10.8</v>
      </c>
      <c r="M11" s="21">
        <v>22.5</v>
      </c>
      <c r="N11" s="21">
        <v>10.1</v>
      </c>
      <c r="O11" s="21">
        <v>16.3</v>
      </c>
      <c r="P11" s="50">
        <v>15.5</v>
      </c>
      <c r="Q11" s="51">
        <v>10.8</v>
      </c>
      <c r="R11" s="21">
        <v>14</v>
      </c>
      <c r="S11" s="21">
        <v>17.7</v>
      </c>
      <c r="T11" s="21">
        <v>6.4</v>
      </c>
      <c r="U11" s="50"/>
      <c r="V11" s="51"/>
      <c r="W11" s="21"/>
      <c r="X11" s="21"/>
      <c r="Y11" s="21"/>
      <c r="Z11" s="50"/>
      <c r="AA11" s="76">
        <f>SUM(B11:Z11)</f>
        <v>266.35000000000002</v>
      </c>
      <c r="AB11" s="305">
        <f>AVERAGE(F11:Z11)</f>
        <v>13.266666666666667</v>
      </c>
    </row>
    <row r="12" spans="1:28" ht="15.6">
      <c r="A12" s="99" t="s">
        <v>11</v>
      </c>
      <c r="B12" s="103"/>
      <c r="C12" s="23"/>
      <c r="D12" s="24">
        <v>0</v>
      </c>
      <c r="E12" s="24"/>
      <c r="F12" s="52"/>
      <c r="G12" s="53"/>
      <c r="H12" s="24"/>
      <c r="I12" s="24"/>
      <c r="J12" s="24"/>
      <c r="K12" s="52"/>
      <c r="L12" s="53"/>
      <c r="M12" s="24"/>
      <c r="N12" s="24"/>
      <c r="O12" s="24"/>
      <c r="P12" s="52"/>
      <c r="Q12" s="53"/>
      <c r="R12" s="24"/>
      <c r="S12" s="24"/>
      <c r="T12" s="24"/>
      <c r="U12" s="52"/>
      <c r="V12" s="53"/>
      <c r="W12" s="24"/>
      <c r="X12" s="24"/>
      <c r="Y12" s="24"/>
      <c r="Z12" s="52"/>
      <c r="AA12" s="77">
        <f>SUM(B12:Z12)</f>
        <v>0</v>
      </c>
    </row>
    <row r="13" spans="1:28" ht="15">
      <c r="A13" s="25"/>
      <c r="B13" s="28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78"/>
      <c r="Z13" s="78"/>
      <c r="AA13" s="79"/>
    </row>
    <row r="14" spans="1:28" ht="15">
      <c r="A14" s="25"/>
      <c r="B14" s="28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78"/>
      <c r="Z14" s="78"/>
      <c r="AA14" s="79"/>
    </row>
    <row r="15" spans="1:28" ht="15.6">
      <c r="A15" s="29" t="s">
        <v>12</v>
      </c>
      <c r="B15" s="30"/>
      <c r="C15" s="30"/>
      <c r="D15" s="30"/>
      <c r="E15" s="31">
        <f>AA9/AA8*100</f>
        <v>61.582991803278695</v>
      </c>
      <c r="F15" s="31"/>
      <c r="G15" s="110" t="s">
        <v>13</v>
      </c>
      <c r="H15" s="32"/>
      <c r="I15" s="32" t="s">
        <v>14</v>
      </c>
      <c r="J15" s="32"/>
      <c r="K15" s="32"/>
      <c r="L15" s="32"/>
      <c r="M15" s="111"/>
      <c r="N15" s="111"/>
      <c r="O15" t="s">
        <v>15</v>
      </c>
      <c r="R15" s="32"/>
      <c r="S15" s="32"/>
      <c r="T15" s="32"/>
      <c r="U15" s="32"/>
      <c r="V15" s="32"/>
      <c r="W15" s="32"/>
      <c r="X15" s="32"/>
      <c r="Y15" s="3"/>
      <c r="Z15" s="3"/>
    </row>
    <row r="16" spans="1:28">
      <c r="A16" s="25"/>
      <c r="E16" s="33"/>
      <c r="F16" s="33"/>
      <c r="G16" s="33"/>
    </row>
    <row r="17" spans="1:27" ht="15.6">
      <c r="A17" s="285"/>
      <c r="B17" s="29" t="s">
        <v>16</v>
      </c>
      <c r="C17" s="29"/>
      <c r="D17" s="29"/>
      <c r="E17" s="34">
        <f>AA11/AA9*100</f>
        <v>73.856861603305333</v>
      </c>
      <c r="F17" s="34"/>
      <c r="G17" s="286" t="s">
        <v>13</v>
      </c>
      <c r="H17" s="5"/>
      <c r="I17" s="5" t="s">
        <v>17</v>
      </c>
      <c r="J17" s="5"/>
      <c r="K17" s="5"/>
      <c r="L17" s="5"/>
      <c r="M17" s="303"/>
      <c r="N17" s="303"/>
      <c r="O17" s="5" t="s">
        <v>15</v>
      </c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  <c r="AA17" s="5"/>
    </row>
    <row r="18" spans="1:27">
      <c r="A18" s="35"/>
      <c r="B18" s="32"/>
      <c r="C18" s="32"/>
      <c r="D18" s="32"/>
      <c r="E18" s="3"/>
      <c r="F18" s="3"/>
      <c r="I18" s="32"/>
      <c r="J18" s="32"/>
      <c r="K18" s="32"/>
      <c r="L18" s="32"/>
      <c r="M18" s="56"/>
      <c r="N18" s="3"/>
      <c r="R18" s="32"/>
      <c r="S18" s="32"/>
      <c r="T18" s="32"/>
      <c r="U18" s="32"/>
      <c r="V18" s="32"/>
      <c r="W18" s="32"/>
      <c r="X18" s="32"/>
      <c r="Y18" s="3"/>
      <c r="Z18" s="3"/>
    </row>
    <row r="19" spans="1:27">
      <c r="A19" s="35"/>
      <c r="B19" s="32"/>
      <c r="C19" s="32"/>
      <c r="D19" s="32"/>
      <c r="E19" s="3"/>
      <c r="F19" s="3"/>
      <c r="I19" s="32"/>
      <c r="J19" s="32"/>
      <c r="K19" s="32"/>
      <c r="L19" s="32"/>
      <c r="M19" s="56"/>
      <c r="N19" s="3"/>
      <c r="R19" s="32"/>
      <c r="S19" s="32"/>
      <c r="T19" s="32"/>
      <c r="U19" s="32"/>
      <c r="V19" s="32"/>
      <c r="W19" s="32"/>
      <c r="X19" s="32"/>
      <c r="Y19" s="3"/>
      <c r="Z19" s="3"/>
    </row>
    <row r="20" spans="1:27">
      <c r="A20" s="35"/>
      <c r="B20" s="32"/>
      <c r="C20" s="32"/>
      <c r="D20" s="32"/>
      <c r="E20" s="3"/>
      <c r="F20" s="3"/>
      <c r="I20" s="32"/>
      <c r="J20" s="32"/>
      <c r="K20" s="32"/>
      <c r="L20" s="32"/>
      <c r="M20" s="56"/>
      <c r="N20" s="3"/>
      <c r="R20" s="32"/>
      <c r="S20" s="32"/>
      <c r="T20" s="32"/>
      <c r="U20" s="32"/>
      <c r="V20" s="32"/>
      <c r="W20" s="32"/>
      <c r="X20" s="32"/>
      <c r="Y20" s="3"/>
      <c r="Z20" s="3"/>
    </row>
    <row r="21" spans="1:27">
      <c r="A21" s="35"/>
      <c r="B21" s="32"/>
      <c r="C21" s="32"/>
      <c r="D21" s="32"/>
      <c r="E21" s="3"/>
      <c r="F21" s="3"/>
      <c r="I21" s="32"/>
      <c r="J21" s="32"/>
      <c r="K21" s="32"/>
      <c r="L21" s="32"/>
      <c r="M21" s="56"/>
      <c r="N21" s="3"/>
      <c r="R21" s="32"/>
      <c r="S21" s="32"/>
      <c r="T21" s="32"/>
      <c r="U21" s="32"/>
      <c r="V21" s="32"/>
      <c r="W21" s="32"/>
      <c r="X21" s="32"/>
      <c r="Y21" s="3"/>
      <c r="Z21" s="3"/>
    </row>
    <row r="22" spans="1:27">
      <c r="A22" s="35"/>
      <c r="B22" s="32"/>
      <c r="C22" s="32"/>
      <c r="D22" s="32"/>
      <c r="E22" s="3"/>
      <c r="F22" s="3"/>
      <c r="I22" s="32"/>
      <c r="J22" s="32"/>
      <c r="K22" s="32"/>
      <c r="L22" s="32"/>
      <c r="M22" s="56"/>
      <c r="N22" s="3"/>
      <c r="R22" s="32"/>
      <c r="S22" s="32"/>
      <c r="T22" s="32"/>
      <c r="U22" s="32"/>
      <c r="V22" s="32"/>
      <c r="W22" s="32"/>
      <c r="X22" s="32"/>
      <c r="Y22" s="3"/>
      <c r="Z22" s="3"/>
    </row>
    <row r="23" spans="1:27">
      <c r="A23" s="35"/>
      <c r="B23" s="32"/>
      <c r="C23" s="32"/>
      <c r="D23" s="32"/>
      <c r="E23" s="3"/>
      <c r="F23" s="3"/>
      <c r="I23" s="32"/>
      <c r="J23" s="32"/>
      <c r="K23" s="32"/>
      <c r="L23" s="32"/>
      <c r="M23" s="56"/>
      <c r="N23" s="3"/>
      <c r="R23" s="32"/>
      <c r="S23" s="32"/>
      <c r="T23" s="32"/>
      <c r="U23" s="32"/>
      <c r="V23" s="32"/>
      <c r="W23" s="32"/>
      <c r="X23" s="32"/>
      <c r="Y23" s="3"/>
      <c r="Z23" s="3"/>
    </row>
    <row r="24" spans="1:27">
      <c r="A24" s="35"/>
      <c r="B24" s="32"/>
      <c r="C24" s="32"/>
      <c r="D24" s="32"/>
      <c r="E24" s="3"/>
      <c r="F24" s="3"/>
      <c r="I24" s="32"/>
      <c r="J24" s="32"/>
      <c r="K24" s="57"/>
      <c r="L24" s="32"/>
      <c r="M24" s="56"/>
      <c r="N24" s="3"/>
      <c r="R24" s="32"/>
      <c r="S24" s="32"/>
      <c r="T24" s="32"/>
      <c r="U24" s="32"/>
      <c r="V24" s="32"/>
      <c r="W24" s="32"/>
      <c r="X24" s="32"/>
      <c r="Y24" s="3"/>
      <c r="Z24" s="3"/>
    </row>
    <row r="25" spans="1:27">
      <c r="A25" s="36"/>
      <c r="B25" s="37"/>
      <c r="C25" s="37"/>
      <c r="D25" s="37"/>
      <c r="E25" s="8"/>
      <c r="F25" s="8"/>
      <c r="G25" s="8"/>
      <c r="H25" s="8"/>
      <c r="I25" s="37"/>
      <c r="J25" s="37"/>
      <c r="K25" s="37"/>
      <c r="L25" s="37"/>
      <c r="M25" s="58"/>
      <c r="N25" s="8"/>
      <c r="O25" s="8"/>
      <c r="P25" s="8"/>
      <c r="Q25" s="8"/>
      <c r="R25" s="37"/>
      <c r="S25" s="37"/>
      <c r="T25" s="37"/>
      <c r="U25" s="37"/>
      <c r="V25" s="37"/>
      <c r="W25" s="37"/>
      <c r="X25" s="37"/>
      <c r="Y25" s="8"/>
      <c r="Z25" s="8"/>
      <c r="AA25" s="8"/>
    </row>
    <row r="28" spans="1:27" ht="17.399999999999999">
      <c r="A28" s="12" t="s">
        <v>18</v>
      </c>
      <c r="C28" s="11"/>
      <c r="D28" s="13" t="s">
        <v>58</v>
      </c>
      <c r="E28" s="3"/>
      <c r="F28" s="3"/>
      <c r="R28" s="62"/>
      <c r="S28" s="3"/>
      <c r="T28" s="3"/>
      <c r="U28" s="62"/>
      <c r="V28" s="3"/>
      <c r="W28" s="80"/>
      <c r="X28" s="63"/>
      <c r="Y28" s="81"/>
      <c r="Z28" s="72"/>
      <c r="AA28" s="72"/>
    </row>
    <row r="30" spans="1:27">
      <c r="A30" s="96" t="s">
        <v>5</v>
      </c>
      <c r="B30" s="100">
        <v>1</v>
      </c>
      <c r="C30" s="104">
        <v>2</v>
      </c>
      <c r="D30" s="104">
        <v>3</v>
      </c>
      <c r="E30" s="104">
        <v>4</v>
      </c>
      <c r="F30" s="105">
        <v>5</v>
      </c>
      <c r="G30" s="106">
        <v>6</v>
      </c>
      <c r="H30" s="104">
        <v>7</v>
      </c>
      <c r="I30" s="104">
        <v>8</v>
      </c>
      <c r="J30" s="104">
        <v>9</v>
      </c>
      <c r="K30" s="105">
        <v>10</v>
      </c>
      <c r="L30" s="106">
        <v>11</v>
      </c>
      <c r="M30" s="104">
        <v>12</v>
      </c>
      <c r="N30" s="104">
        <v>13</v>
      </c>
      <c r="O30" s="104">
        <v>14</v>
      </c>
      <c r="P30" s="105">
        <v>15</v>
      </c>
      <c r="Q30" s="106">
        <v>16</v>
      </c>
      <c r="R30" s="104">
        <v>17</v>
      </c>
      <c r="S30" s="104">
        <v>18</v>
      </c>
      <c r="T30" s="104">
        <v>19</v>
      </c>
      <c r="U30" s="105">
        <v>20</v>
      </c>
      <c r="V30" s="106">
        <v>21</v>
      </c>
      <c r="W30" s="104">
        <v>22</v>
      </c>
      <c r="X30" s="104">
        <v>23</v>
      </c>
      <c r="Y30" s="104">
        <v>24</v>
      </c>
      <c r="Z30" s="105">
        <v>25</v>
      </c>
      <c r="AA30" s="74" t="s">
        <v>6</v>
      </c>
    </row>
    <row r="31" spans="1:27" ht="15.6">
      <c r="A31" s="97" t="s">
        <v>7</v>
      </c>
      <c r="B31" s="101">
        <v>28.3</v>
      </c>
      <c r="C31" s="14">
        <v>46.6</v>
      </c>
      <c r="D31" s="15">
        <v>46.3</v>
      </c>
      <c r="E31" s="15">
        <v>42.9</v>
      </c>
      <c r="F31" s="45">
        <v>46.2</v>
      </c>
      <c r="G31" s="46">
        <v>45.9</v>
      </c>
      <c r="H31" s="15">
        <v>46.8</v>
      </c>
      <c r="I31" s="15">
        <v>45.7</v>
      </c>
      <c r="J31" s="15">
        <v>46.4</v>
      </c>
      <c r="K31" s="45">
        <v>41.6</v>
      </c>
      <c r="L31" s="46">
        <v>46.4</v>
      </c>
      <c r="M31" s="15">
        <v>26.9</v>
      </c>
      <c r="N31" s="15">
        <v>46.1</v>
      </c>
      <c r="O31" s="15">
        <v>43.8</v>
      </c>
      <c r="P31" s="45">
        <v>45</v>
      </c>
      <c r="Q31" s="46">
        <v>37.799999999999997</v>
      </c>
      <c r="R31" s="15">
        <v>44.7</v>
      </c>
      <c r="S31" s="15">
        <v>49.1</v>
      </c>
      <c r="T31" s="15">
        <v>27.1</v>
      </c>
      <c r="U31" s="45"/>
      <c r="V31" s="46"/>
      <c r="W31" s="15"/>
      <c r="X31" s="15"/>
      <c r="Y31" s="15"/>
      <c r="Z31" s="45"/>
      <c r="AA31" s="108">
        <f>SUM(B31:Z31)</f>
        <v>803.59999999999991</v>
      </c>
    </row>
    <row r="32" spans="1:27" ht="15.6">
      <c r="A32" s="98" t="s">
        <v>8</v>
      </c>
      <c r="B32" s="102">
        <v>28.3</v>
      </c>
      <c r="C32" s="16">
        <v>46.6</v>
      </c>
      <c r="D32" s="17">
        <v>43.4</v>
      </c>
      <c r="E32" s="17">
        <v>41.58</v>
      </c>
      <c r="F32" s="47">
        <v>44.9</v>
      </c>
      <c r="G32" s="48">
        <v>40.6</v>
      </c>
      <c r="H32" s="17">
        <v>43.1</v>
      </c>
      <c r="I32" s="17">
        <v>42.7</v>
      </c>
      <c r="J32" s="17">
        <v>40.9</v>
      </c>
      <c r="K32" s="47">
        <v>38</v>
      </c>
      <c r="L32" s="48">
        <v>43.8</v>
      </c>
      <c r="M32" s="17">
        <v>24.9</v>
      </c>
      <c r="N32" s="17">
        <v>37.299999999999997</v>
      </c>
      <c r="O32" s="17">
        <v>41.5</v>
      </c>
      <c r="P32" s="47">
        <v>42.9</v>
      </c>
      <c r="Q32" s="48">
        <v>36.6</v>
      </c>
      <c r="R32" s="17">
        <v>43.4</v>
      </c>
      <c r="S32" s="17">
        <v>48.4</v>
      </c>
      <c r="T32" s="17">
        <v>22.7</v>
      </c>
      <c r="U32" s="47"/>
      <c r="V32" s="48"/>
      <c r="W32" s="17"/>
      <c r="X32" s="17"/>
      <c r="Y32" s="17"/>
      <c r="Z32" s="47"/>
      <c r="AA32" s="75">
        <f>SUM(B32:Z32)</f>
        <v>751.57999999999993</v>
      </c>
    </row>
    <row r="33" spans="1:27" ht="15.6">
      <c r="A33" s="97" t="s">
        <v>9</v>
      </c>
      <c r="B33" s="102">
        <v>0</v>
      </c>
      <c r="C33" s="18">
        <v>0</v>
      </c>
      <c r="D33" s="17">
        <v>2.9</v>
      </c>
      <c r="E33" s="17">
        <v>1.32</v>
      </c>
      <c r="F33" s="47">
        <v>1.3</v>
      </c>
      <c r="G33" s="48">
        <v>5.4</v>
      </c>
      <c r="H33" s="17">
        <v>3.7</v>
      </c>
      <c r="I33" s="17">
        <v>3</v>
      </c>
      <c r="J33" s="17">
        <v>5.5</v>
      </c>
      <c r="K33" s="47">
        <v>3.6</v>
      </c>
      <c r="L33" s="48">
        <v>2.6</v>
      </c>
      <c r="M33" s="17">
        <v>2</v>
      </c>
      <c r="N33" s="17">
        <v>8.8000000000000007</v>
      </c>
      <c r="O33" s="17">
        <v>2.2999999999999998</v>
      </c>
      <c r="P33" s="47">
        <v>2.1</v>
      </c>
      <c r="Q33" s="48">
        <v>1.2</v>
      </c>
      <c r="R33" s="17">
        <v>1.3</v>
      </c>
      <c r="S33" s="17">
        <v>0.7</v>
      </c>
      <c r="T33" s="17">
        <v>4.4000000000000004</v>
      </c>
      <c r="U33" s="47"/>
      <c r="V33" s="48"/>
      <c r="W33" s="17"/>
      <c r="X33" s="17"/>
      <c r="Y33" s="17"/>
      <c r="Z33" s="47"/>
      <c r="AA33" s="75">
        <f>SUM(B33:Z33)</f>
        <v>52.120000000000005</v>
      </c>
    </row>
    <row r="34" spans="1:27" ht="15.6">
      <c r="A34" s="97" t="s">
        <v>10</v>
      </c>
      <c r="B34" s="284">
        <v>54.9</v>
      </c>
      <c r="C34" s="20">
        <v>54.8</v>
      </c>
      <c r="D34" s="21">
        <v>62.2</v>
      </c>
      <c r="E34" s="21">
        <v>55.41</v>
      </c>
      <c r="F34" s="50">
        <v>67.900000000000006</v>
      </c>
      <c r="G34" s="51">
        <v>62.8</v>
      </c>
      <c r="H34" s="21">
        <v>61.7</v>
      </c>
      <c r="I34" s="21">
        <v>63.4</v>
      </c>
      <c r="J34" s="21">
        <v>40</v>
      </c>
      <c r="K34" s="50">
        <v>60.5</v>
      </c>
      <c r="L34" s="51">
        <v>60.8</v>
      </c>
      <c r="M34" s="21">
        <v>32.6</v>
      </c>
      <c r="N34" s="21">
        <v>50.5</v>
      </c>
      <c r="O34" s="21">
        <v>48.9</v>
      </c>
      <c r="P34" s="50">
        <v>52.9</v>
      </c>
      <c r="Q34" s="51">
        <v>38.799999999999997</v>
      </c>
      <c r="R34" s="21">
        <v>69.099999999999994</v>
      </c>
      <c r="S34" s="21">
        <v>75.599999999999994</v>
      </c>
      <c r="T34" s="21">
        <v>35.200000000000003</v>
      </c>
      <c r="U34" s="50"/>
      <c r="V34" s="51"/>
      <c r="W34" s="21"/>
      <c r="X34" s="21"/>
      <c r="Y34" s="21"/>
      <c r="Z34" s="50"/>
      <c r="AA34" s="76">
        <f>SUM(B34:Z34)</f>
        <v>1048.0099999999998</v>
      </c>
    </row>
    <row r="35" spans="1:27" ht="15.6">
      <c r="A35" s="99" t="s">
        <v>11</v>
      </c>
      <c r="B35" s="103">
        <v>0</v>
      </c>
      <c r="C35" s="23">
        <v>0</v>
      </c>
      <c r="D35" s="24"/>
      <c r="E35" s="24"/>
      <c r="F35" s="52"/>
      <c r="G35" s="53"/>
      <c r="H35" s="24"/>
      <c r="I35" s="24"/>
      <c r="J35" s="24"/>
      <c r="K35" s="52"/>
      <c r="L35" s="53"/>
      <c r="M35" s="24"/>
      <c r="N35" s="24"/>
      <c r="O35" s="24"/>
      <c r="P35" s="52"/>
      <c r="Q35" s="53"/>
      <c r="R35" s="24"/>
      <c r="S35" s="24"/>
      <c r="T35" s="24"/>
      <c r="U35" s="52"/>
      <c r="V35" s="53"/>
      <c r="W35" s="24"/>
      <c r="X35" s="24"/>
      <c r="Y35" s="24"/>
      <c r="Z35" s="52"/>
      <c r="AA35" s="77">
        <f>SUM(B35:Z35)</f>
        <v>0</v>
      </c>
    </row>
    <row r="36" spans="1:27" ht="15">
      <c r="A36" s="109"/>
      <c r="B36" s="28" t="s">
        <v>21</v>
      </c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78"/>
      <c r="Z36" s="78"/>
      <c r="AA36" s="79"/>
    </row>
    <row r="37" spans="1:27" ht="15">
      <c r="A37" s="109"/>
      <c r="B37" s="28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78"/>
      <c r="Z37" s="78"/>
      <c r="AA37" s="79"/>
    </row>
    <row r="38" spans="1:27" ht="15.6">
      <c r="A38" s="29" t="s">
        <v>12</v>
      </c>
      <c r="B38" s="29"/>
      <c r="C38" s="29"/>
      <c r="D38" s="29"/>
      <c r="E38" s="31">
        <f>AA32/AA31*100</f>
        <v>93.526630164260823</v>
      </c>
      <c r="F38" s="31"/>
      <c r="G38" s="110" t="s">
        <v>13</v>
      </c>
      <c r="I38" s="32" t="s">
        <v>14</v>
      </c>
      <c r="J38" s="32"/>
      <c r="K38" s="32"/>
      <c r="L38" s="32"/>
      <c r="M38" s="111"/>
      <c r="N38" s="111"/>
      <c r="O38" t="s">
        <v>15</v>
      </c>
      <c r="R38" s="32"/>
      <c r="S38" s="32"/>
      <c r="T38" s="32"/>
      <c r="U38" s="32"/>
      <c r="V38" s="32"/>
      <c r="W38" s="32"/>
      <c r="X38" s="32"/>
      <c r="Y38" s="3"/>
      <c r="Z38" s="3"/>
    </row>
    <row r="39" spans="1:27">
      <c r="A39" s="109"/>
      <c r="Y39" s="3"/>
      <c r="Z39" s="3"/>
    </row>
    <row r="40" spans="1:27" ht="15.6">
      <c r="A40" s="287"/>
      <c r="B40" s="29" t="s">
        <v>16</v>
      </c>
      <c r="C40" s="30"/>
      <c r="D40" s="30"/>
      <c r="E40" s="31">
        <f>AA34/AA32*100</f>
        <v>139.44091114718324</v>
      </c>
      <c r="F40" s="31"/>
      <c r="G40" s="110" t="s">
        <v>13</v>
      </c>
      <c r="I40" s="32" t="s">
        <v>17</v>
      </c>
      <c r="J40" s="32"/>
      <c r="K40" s="32"/>
      <c r="L40" s="32"/>
      <c r="M40" s="111"/>
      <c r="N40" s="111"/>
      <c r="O40" t="s">
        <v>15</v>
      </c>
      <c r="R40" s="32"/>
      <c r="S40" s="32"/>
      <c r="T40" s="32"/>
      <c r="U40" s="32"/>
      <c r="V40" s="32"/>
      <c r="W40" s="32"/>
      <c r="X40" s="32"/>
      <c r="Y40" s="3"/>
      <c r="Z40" s="3"/>
    </row>
    <row r="41" spans="1:27">
      <c r="A41" s="35"/>
      <c r="B41" s="32"/>
      <c r="C41" s="32"/>
      <c r="D41" s="32"/>
      <c r="E41" s="3"/>
      <c r="F41" s="3"/>
      <c r="I41" s="32"/>
      <c r="J41" s="32"/>
      <c r="K41" s="32"/>
      <c r="L41" s="32"/>
      <c r="M41" s="56"/>
      <c r="N41" s="3"/>
      <c r="R41" s="32"/>
      <c r="S41" s="32"/>
      <c r="T41" s="32"/>
      <c r="U41" s="32"/>
      <c r="V41" s="32"/>
      <c r="W41" s="32"/>
      <c r="X41" s="32"/>
      <c r="Y41" s="3"/>
      <c r="Z41" s="3"/>
    </row>
    <row r="42" spans="1:27">
      <c r="A42" s="35"/>
      <c r="B42" s="32"/>
      <c r="C42" s="32"/>
      <c r="D42" s="32"/>
      <c r="E42" s="3"/>
      <c r="F42" s="3"/>
      <c r="I42" s="32"/>
      <c r="J42" s="32"/>
      <c r="K42" s="32"/>
      <c r="L42" s="32"/>
      <c r="M42" s="56"/>
      <c r="N42" s="3"/>
      <c r="R42" s="32"/>
      <c r="S42" s="32"/>
      <c r="T42" s="32"/>
      <c r="U42" s="32"/>
      <c r="V42" s="32"/>
      <c r="W42" s="32"/>
      <c r="X42" s="32"/>
      <c r="Y42" s="3"/>
      <c r="Z42" s="3"/>
    </row>
    <row r="43" spans="1:27">
      <c r="A43" s="35"/>
      <c r="B43" s="32"/>
      <c r="C43" s="32"/>
      <c r="D43" s="32"/>
      <c r="E43" s="3"/>
      <c r="F43" s="3"/>
      <c r="I43" s="32"/>
      <c r="J43" s="32"/>
      <c r="K43" s="32"/>
      <c r="L43" s="32"/>
      <c r="M43" s="56"/>
      <c r="N43" s="3"/>
      <c r="R43" s="32"/>
      <c r="S43" s="32"/>
      <c r="T43" s="32"/>
      <c r="U43" s="32"/>
      <c r="V43" s="32"/>
      <c r="W43" s="32"/>
      <c r="X43" s="32"/>
      <c r="Y43" s="3"/>
      <c r="Z43" s="3"/>
    </row>
    <row r="44" spans="1:27">
      <c r="A44" s="35"/>
      <c r="B44" s="32"/>
      <c r="C44" s="32"/>
      <c r="D44" s="32"/>
      <c r="E44" s="3"/>
      <c r="F44" s="3"/>
      <c r="I44" s="32"/>
      <c r="J44" s="32"/>
      <c r="K44" s="32"/>
      <c r="L44" s="32"/>
      <c r="M44" s="56"/>
      <c r="N44" s="3"/>
      <c r="R44" s="32"/>
      <c r="S44" s="32"/>
      <c r="T44" s="32"/>
      <c r="U44" s="32"/>
      <c r="V44" s="32"/>
      <c r="W44" s="32"/>
      <c r="X44" s="32"/>
      <c r="Y44" s="3"/>
      <c r="Z44" s="3"/>
    </row>
    <row r="45" spans="1:27">
      <c r="A45" s="35"/>
      <c r="B45" s="32"/>
      <c r="C45" s="32"/>
      <c r="D45" s="32"/>
      <c r="E45" s="3"/>
      <c r="F45" s="3"/>
      <c r="I45" s="32"/>
      <c r="J45" s="32"/>
      <c r="K45" s="32"/>
      <c r="L45" s="32"/>
      <c r="M45" s="56"/>
      <c r="N45" s="3"/>
      <c r="R45" s="32"/>
      <c r="S45" s="32"/>
      <c r="T45" s="32"/>
      <c r="U45" s="32"/>
      <c r="V45" s="32"/>
      <c r="W45" s="32"/>
      <c r="X45" s="32"/>
      <c r="Y45" s="3"/>
      <c r="Z45" s="3"/>
    </row>
    <row r="46" spans="1:27">
      <c r="A46" s="35"/>
      <c r="B46" s="32"/>
      <c r="C46" s="32"/>
      <c r="D46" s="32"/>
      <c r="E46" s="3"/>
      <c r="F46" s="3"/>
      <c r="I46" s="32"/>
      <c r="J46" s="32"/>
      <c r="K46" s="32"/>
      <c r="L46" s="32"/>
      <c r="M46" s="56"/>
      <c r="N46" s="3"/>
      <c r="R46" s="32"/>
      <c r="S46" s="32"/>
      <c r="T46" s="32"/>
      <c r="U46" s="32"/>
      <c r="V46" s="32"/>
      <c r="W46" s="32"/>
      <c r="X46" s="32"/>
      <c r="Y46" s="3"/>
      <c r="Z46" s="3"/>
    </row>
    <row r="47" spans="1:27" ht="23.4">
      <c r="A47" s="288" t="e">
        <f>#REF!</f>
        <v>#REF!</v>
      </c>
      <c r="B47" s="32"/>
      <c r="C47" s="32"/>
      <c r="D47" s="107"/>
      <c r="E47" s="3"/>
      <c r="F47" s="3"/>
      <c r="I47" s="32"/>
      <c r="J47" s="32"/>
      <c r="K47" s="38" t="s">
        <v>0</v>
      </c>
      <c r="M47" s="56"/>
      <c r="N47" s="3"/>
      <c r="R47" s="32"/>
      <c r="S47" s="32"/>
      <c r="T47" s="32"/>
      <c r="U47" s="32"/>
      <c r="V47" s="32"/>
      <c r="W47" s="32"/>
      <c r="X47" s="304" t="e">
        <f>#REF!</f>
        <v>#REF!</v>
      </c>
      <c r="Y47" s="306"/>
      <c r="Z47" s="306"/>
      <c r="AA47" s="65" t="e">
        <f>#REF!</f>
        <v>#REF!</v>
      </c>
    </row>
    <row r="48" spans="1:27" ht="21">
      <c r="A48" s="35"/>
      <c r="B48" s="32"/>
      <c r="C48" s="32"/>
      <c r="D48" s="32"/>
      <c r="E48" s="3"/>
      <c r="F48" s="3"/>
      <c r="I48" s="32"/>
      <c r="J48" s="32"/>
      <c r="K48" s="38"/>
      <c r="M48" s="56"/>
      <c r="N48" s="3"/>
      <c r="R48" s="32"/>
      <c r="S48" s="32"/>
      <c r="T48" s="32"/>
      <c r="U48" s="32"/>
      <c r="V48" s="32"/>
      <c r="W48" s="32"/>
      <c r="X48" s="94"/>
      <c r="Y48" s="3"/>
      <c r="Z48" s="3"/>
    </row>
    <row r="49" spans="1:27" ht="21">
      <c r="A49" s="89"/>
      <c r="B49" s="90"/>
      <c r="C49" s="90"/>
      <c r="D49" s="90"/>
      <c r="E49" s="91"/>
      <c r="F49" s="91"/>
      <c r="G49" s="91"/>
      <c r="H49" s="91"/>
      <c r="I49" s="90"/>
      <c r="J49" s="90"/>
      <c r="K49" s="92"/>
      <c r="L49" s="91"/>
      <c r="M49" s="93"/>
      <c r="N49" s="91"/>
      <c r="O49" s="91"/>
      <c r="P49" s="91"/>
      <c r="Q49" s="91"/>
      <c r="R49" s="90"/>
      <c r="S49" s="90"/>
      <c r="T49" s="90"/>
      <c r="U49" s="90"/>
      <c r="V49" s="90"/>
      <c r="W49" s="90"/>
      <c r="X49" s="95"/>
      <c r="Y49" s="91"/>
      <c r="Z49" s="91"/>
      <c r="AA49" s="91"/>
    </row>
    <row r="50" spans="1:27">
      <c r="A50" s="35"/>
      <c r="B50" s="32"/>
      <c r="C50" s="32"/>
      <c r="D50" s="32"/>
      <c r="E50" s="3"/>
      <c r="F50" s="3"/>
      <c r="I50" s="32"/>
      <c r="J50" s="32"/>
      <c r="K50" s="32"/>
      <c r="L50" s="32"/>
      <c r="M50" s="56"/>
      <c r="N50" s="3"/>
      <c r="R50" s="32"/>
      <c r="S50" s="32"/>
      <c r="T50" s="32"/>
      <c r="U50" s="32"/>
      <c r="V50" s="32"/>
      <c r="W50" s="32"/>
      <c r="Z50" s="3"/>
    </row>
    <row r="51" spans="1:27" ht="23.4">
      <c r="A51" s="12" t="s">
        <v>22</v>
      </c>
      <c r="C51" s="11"/>
      <c r="D51" s="13" t="s">
        <v>59</v>
      </c>
      <c r="E51" s="3"/>
      <c r="F51" s="3"/>
      <c r="J51" s="107"/>
      <c r="R51" s="62"/>
      <c r="S51" s="3"/>
      <c r="T51" s="3"/>
      <c r="U51" s="62"/>
      <c r="V51" s="3"/>
      <c r="W51" s="80"/>
      <c r="X51" s="63"/>
      <c r="Z51" s="72"/>
      <c r="AA51" s="72"/>
    </row>
    <row r="53" spans="1:27">
      <c r="A53" s="96" t="s">
        <v>5</v>
      </c>
      <c r="B53" s="100">
        <v>1</v>
      </c>
      <c r="C53" s="104">
        <v>2</v>
      </c>
      <c r="D53" s="104">
        <v>3</v>
      </c>
      <c r="E53" s="104">
        <v>4</v>
      </c>
      <c r="F53" s="105">
        <v>5</v>
      </c>
      <c r="G53" s="106">
        <v>6</v>
      </c>
      <c r="H53" s="104">
        <v>7</v>
      </c>
      <c r="I53" s="104">
        <v>8</v>
      </c>
      <c r="J53" s="104">
        <v>9</v>
      </c>
      <c r="K53" s="105">
        <v>10</v>
      </c>
      <c r="L53" s="106">
        <v>11</v>
      </c>
      <c r="M53" s="104">
        <v>12</v>
      </c>
      <c r="N53" s="104">
        <v>13</v>
      </c>
      <c r="O53" s="104">
        <v>14</v>
      </c>
      <c r="P53" s="105">
        <v>15</v>
      </c>
      <c r="Q53" s="106">
        <v>16</v>
      </c>
      <c r="R53" s="104">
        <v>17</v>
      </c>
      <c r="S53" s="104">
        <v>18</v>
      </c>
      <c r="T53" s="104">
        <v>19</v>
      </c>
      <c r="U53" s="105">
        <v>20</v>
      </c>
      <c r="V53" s="106">
        <v>21</v>
      </c>
      <c r="W53" s="104">
        <v>22</v>
      </c>
      <c r="X53" s="104">
        <v>23</v>
      </c>
      <c r="Y53" s="104">
        <v>24</v>
      </c>
      <c r="Z53" s="105">
        <v>25</v>
      </c>
      <c r="AA53" s="74" t="s">
        <v>6</v>
      </c>
    </row>
    <row r="54" spans="1:27" ht="15.6">
      <c r="A54" s="97" t="s">
        <v>7</v>
      </c>
      <c r="B54" s="101">
        <v>22</v>
      </c>
      <c r="C54" s="289"/>
      <c r="D54" s="290"/>
      <c r="E54" s="290"/>
      <c r="F54" s="291"/>
      <c r="G54" s="292"/>
      <c r="H54" s="290"/>
      <c r="I54" s="290"/>
      <c r="J54" s="290"/>
      <c r="K54" s="291"/>
      <c r="L54" s="292"/>
      <c r="M54" s="290"/>
      <c r="N54" s="290"/>
      <c r="O54" s="290"/>
      <c r="P54" s="291"/>
      <c r="Q54" s="292"/>
      <c r="R54" s="290"/>
      <c r="S54" s="290"/>
      <c r="T54" s="290"/>
      <c r="U54" s="291"/>
      <c r="V54" s="292"/>
      <c r="W54" s="290"/>
      <c r="X54" s="290"/>
      <c r="Y54" s="290"/>
      <c r="Z54" s="291"/>
      <c r="AA54" s="108">
        <f>SUM(B54:Z54)</f>
        <v>22</v>
      </c>
    </row>
    <row r="55" spans="1:27" ht="15.6">
      <c r="A55" s="98" t="s">
        <v>8</v>
      </c>
      <c r="B55" s="102">
        <v>22</v>
      </c>
      <c r="C55" s="293"/>
      <c r="D55" s="294"/>
      <c r="E55" s="294"/>
      <c r="F55" s="295"/>
      <c r="G55" s="296"/>
      <c r="H55" s="294"/>
      <c r="I55" s="294"/>
      <c r="J55" s="294"/>
      <c r="K55" s="295"/>
      <c r="L55" s="296"/>
      <c r="M55" s="294"/>
      <c r="N55" s="294"/>
      <c r="O55" s="294"/>
      <c r="P55" s="295"/>
      <c r="Q55" s="296"/>
      <c r="R55" s="294"/>
      <c r="S55" s="294"/>
      <c r="T55" s="294"/>
      <c r="U55" s="295"/>
      <c r="V55" s="296"/>
      <c r="W55" s="294"/>
      <c r="X55" s="294"/>
      <c r="Y55" s="294"/>
      <c r="Z55" s="295"/>
      <c r="AA55" s="75">
        <f>SUM(B55:Z55)</f>
        <v>22</v>
      </c>
    </row>
    <row r="56" spans="1:27" ht="15.6">
      <c r="A56" s="98" t="s">
        <v>9</v>
      </c>
      <c r="B56" s="102">
        <v>0</v>
      </c>
      <c r="C56" s="293"/>
      <c r="D56" s="294"/>
      <c r="E56" s="294"/>
      <c r="F56" s="295"/>
      <c r="G56" s="296"/>
      <c r="H56" s="294"/>
      <c r="I56" s="294"/>
      <c r="J56" s="294"/>
      <c r="K56" s="295"/>
      <c r="L56" s="296"/>
      <c r="M56" s="294"/>
      <c r="N56" s="294"/>
      <c r="O56" s="294"/>
      <c r="P56" s="295"/>
      <c r="Q56" s="296"/>
      <c r="R56" s="294"/>
      <c r="S56" s="294"/>
      <c r="T56" s="294"/>
      <c r="U56" s="295"/>
      <c r="V56" s="296"/>
      <c r="W56" s="294"/>
      <c r="X56" s="294"/>
      <c r="Y56" s="294"/>
      <c r="Z56" s="295"/>
      <c r="AA56" s="75">
        <f>SUM(B56:Z56)</f>
        <v>0</v>
      </c>
    </row>
    <row r="57" spans="1:27" ht="15.6">
      <c r="A57" s="97" t="s">
        <v>10</v>
      </c>
      <c r="B57" s="102">
        <v>28.7</v>
      </c>
      <c r="C57" s="297"/>
      <c r="D57" s="294"/>
      <c r="E57" s="294"/>
      <c r="F57" s="295"/>
      <c r="G57" s="296"/>
      <c r="H57" s="294"/>
      <c r="I57" s="294"/>
      <c r="J57" s="294"/>
      <c r="K57" s="295"/>
      <c r="L57" s="296"/>
      <c r="M57" s="294"/>
      <c r="N57" s="294"/>
      <c r="O57" s="294"/>
      <c r="P57" s="295"/>
      <c r="Q57" s="296"/>
      <c r="R57" s="294"/>
      <c r="S57" s="294"/>
      <c r="T57" s="294"/>
      <c r="U57" s="295"/>
      <c r="V57" s="296"/>
      <c r="W57" s="294"/>
      <c r="X57" s="294"/>
      <c r="Y57" s="294"/>
      <c r="Z57" s="295"/>
      <c r="AA57" s="75">
        <f>SUM(B57:Z57)</f>
        <v>28.7</v>
      </c>
    </row>
    <row r="58" spans="1:27" ht="15.6">
      <c r="A58" s="99" t="s">
        <v>11</v>
      </c>
      <c r="B58" s="103"/>
      <c r="C58" s="298"/>
      <c r="D58" s="299"/>
      <c r="E58" s="299"/>
      <c r="F58" s="300"/>
      <c r="G58" s="301"/>
      <c r="H58" s="299"/>
      <c r="I58" s="299"/>
      <c r="J58" s="299"/>
      <c r="K58" s="300"/>
      <c r="L58" s="301"/>
      <c r="M58" s="299"/>
      <c r="N58" s="299"/>
      <c r="O58" s="299"/>
      <c r="P58" s="300"/>
      <c r="Q58" s="301"/>
      <c r="R58" s="299"/>
      <c r="S58" s="299"/>
      <c r="T58" s="299"/>
      <c r="U58" s="300"/>
      <c r="V58" s="301"/>
      <c r="W58" s="299"/>
      <c r="X58" s="299"/>
      <c r="Y58" s="299"/>
      <c r="Z58" s="300"/>
      <c r="AA58" s="77">
        <f>SUM(B58:Z58)</f>
        <v>0</v>
      </c>
    </row>
    <row r="59" spans="1:27" ht="15">
      <c r="A59" s="109"/>
      <c r="B59" s="28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78"/>
      <c r="Z59" s="78"/>
      <c r="AA59" s="79"/>
    </row>
    <row r="60" spans="1:27" ht="15">
      <c r="A60" s="109"/>
      <c r="B60" s="28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78"/>
      <c r="Z60" s="78"/>
      <c r="AA60" s="79"/>
    </row>
    <row r="61" spans="1:27" ht="15.6">
      <c r="A61" s="351" t="s">
        <v>12</v>
      </c>
      <c r="B61" s="351"/>
      <c r="C61" s="351"/>
      <c r="D61" s="351"/>
      <c r="E61" s="352">
        <f>AA55/AA54*100</f>
        <v>100</v>
      </c>
      <c r="F61" s="352"/>
      <c r="G61" s="110" t="s">
        <v>13</v>
      </c>
      <c r="I61" s="353" t="s">
        <v>14</v>
      </c>
      <c r="J61" s="353"/>
      <c r="K61" s="353"/>
      <c r="L61" s="353"/>
      <c r="M61" s="354"/>
      <c r="N61" s="354"/>
      <c r="O61" t="s">
        <v>15</v>
      </c>
      <c r="R61" s="32"/>
      <c r="S61" s="32"/>
      <c r="T61" s="32"/>
      <c r="U61" s="32"/>
      <c r="V61" s="32"/>
      <c r="W61" s="32"/>
      <c r="X61" s="32"/>
      <c r="Y61" s="3"/>
      <c r="Z61" s="3"/>
    </row>
    <row r="62" spans="1:27">
      <c r="A62" s="109"/>
      <c r="Y62" s="3"/>
      <c r="Z62" s="3"/>
    </row>
    <row r="63" spans="1:27" ht="15.6">
      <c r="B63" s="351" t="s">
        <v>16</v>
      </c>
      <c r="C63" s="351"/>
      <c r="D63" s="351"/>
      <c r="E63" s="352">
        <f>AA58/AA55*100</f>
        <v>0</v>
      </c>
      <c r="F63" s="352"/>
      <c r="G63" s="110" t="s">
        <v>13</v>
      </c>
      <c r="I63" s="353" t="s">
        <v>17</v>
      </c>
      <c r="J63" s="353"/>
      <c r="K63" s="353"/>
      <c r="L63" s="353"/>
      <c r="M63" s="354"/>
      <c r="N63" s="354"/>
      <c r="O63" t="s">
        <v>15</v>
      </c>
      <c r="R63" s="32"/>
      <c r="S63" s="32"/>
      <c r="T63" s="32"/>
      <c r="U63" s="32"/>
      <c r="V63" s="32"/>
      <c r="W63" s="32"/>
      <c r="X63" s="32"/>
      <c r="Y63" s="3"/>
      <c r="Z63" s="3"/>
    </row>
    <row r="64" spans="1:27">
      <c r="B64" s="32"/>
      <c r="C64" s="32"/>
      <c r="D64" s="32"/>
      <c r="E64" s="3"/>
      <c r="F64" s="3"/>
      <c r="I64" s="32"/>
      <c r="J64" s="32"/>
      <c r="K64" s="32"/>
      <c r="L64" s="32"/>
      <c r="M64" s="56"/>
      <c r="N64" s="3"/>
      <c r="R64" s="32"/>
      <c r="S64" s="32"/>
      <c r="T64" s="32"/>
      <c r="U64" s="32"/>
      <c r="V64" s="32"/>
      <c r="W64" s="32"/>
      <c r="X64" s="32"/>
      <c r="Y64" s="3"/>
      <c r="Z64" s="3"/>
    </row>
    <row r="65" spans="1:28">
      <c r="B65" s="32"/>
      <c r="C65" s="32"/>
      <c r="D65" s="32"/>
      <c r="E65" s="3"/>
      <c r="F65" s="3"/>
      <c r="I65" s="32"/>
      <c r="J65" s="32"/>
      <c r="K65" s="32"/>
      <c r="L65" s="32"/>
      <c r="M65" s="56"/>
      <c r="N65" s="3"/>
      <c r="R65" s="32"/>
      <c r="S65" s="32"/>
      <c r="T65" s="32"/>
      <c r="U65" s="32"/>
      <c r="V65" s="32"/>
      <c r="W65" s="32"/>
      <c r="X65" s="32"/>
      <c r="Y65" s="3"/>
      <c r="Z65" s="3"/>
    </row>
    <row r="66" spans="1:28">
      <c r="B66" s="32"/>
      <c r="C66" s="32"/>
      <c r="D66" s="32"/>
      <c r="E66" s="3"/>
      <c r="F66" s="3"/>
      <c r="I66" s="32"/>
      <c r="J66" s="32"/>
      <c r="K66" s="32"/>
      <c r="L66" s="32"/>
      <c r="M66" s="56"/>
      <c r="N66" s="3"/>
      <c r="R66" s="32"/>
      <c r="S66" s="32"/>
      <c r="T66" s="32"/>
      <c r="U66" s="32"/>
      <c r="V66" s="32"/>
      <c r="W66" s="32"/>
      <c r="X66" s="32"/>
      <c r="Y66" s="3"/>
      <c r="Z66" s="3"/>
    </row>
    <row r="67" spans="1:28">
      <c r="B67" s="32"/>
      <c r="C67" s="32"/>
      <c r="D67" s="32"/>
      <c r="E67" s="3"/>
      <c r="F67" s="3"/>
      <c r="I67" s="32"/>
      <c r="J67" s="32"/>
      <c r="K67" s="32"/>
      <c r="L67" s="32"/>
      <c r="M67" s="56"/>
      <c r="N67" s="3"/>
      <c r="R67" s="32"/>
      <c r="S67" s="32"/>
      <c r="T67" s="32"/>
      <c r="U67" s="32"/>
      <c r="V67" s="32"/>
      <c r="W67" s="32"/>
      <c r="X67" s="32"/>
      <c r="Y67" s="3"/>
      <c r="Z67" s="3"/>
    </row>
    <row r="68" spans="1:28">
      <c r="B68" s="32"/>
      <c r="C68" s="32"/>
      <c r="D68" s="32"/>
      <c r="E68" s="3"/>
      <c r="F68" s="3"/>
      <c r="I68" s="32"/>
      <c r="J68" s="32"/>
      <c r="K68" s="32"/>
      <c r="L68" s="32"/>
      <c r="M68" s="56"/>
      <c r="N68" s="3"/>
      <c r="R68" s="32"/>
      <c r="S68" s="32"/>
      <c r="T68" s="32"/>
      <c r="U68" s="32"/>
      <c r="V68" s="32"/>
      <c r="W68" s="32"/>
      <c r="X68" s="32"/>
      <c r="Y68" s="3"/>
      <c r="Z68" s="3"/>
    </row>
    <row r="69" spans="1:28">
      <c r="B69" s="32"/>
      <c r="C69" s="32"/>
      <c r="D69" s="32"/>
      <c r="E69" s="3"/>
      <c r="F69" s="3"/>
      <c r="I69" s="32"/>
      <c r="J69" s="32"/>
      <c r="K69" s="32"/>
      <c r="L69" s="32"/>
      <c r="M69" s="56"/>
      <c r="N69" s="3"/>
      <c r="R69" s="32"/>
      <c r="S69" s="32"/>
      <c r="T69" s="32"/>
      <c r="U69" s="32"/>
      <c r="V69" s="32"/>
      <c r="W69" s="32"/>
      <c r="X69" s="32"/>
      <c r="Y69" s="3"/>
      <c r="Z69" s="3"/>
    </row>
    <row r="70" spans="1:28">
      <c r="B70" s="32"/>
      <c r="C70" s="32"/>
      <c r="D70" s="32"/>
      <c r="E70" s="3"/>
      <c r="F70" s="3"/>
      <c r="I70" s="32"/>
      <c r="J70" s="32"/>
      <c r="K70" s="32"/>
      <c r="L70" s="32"/>
      <c r="M70" s="56"/>
      <c r="N70" s="3"/>
      <c r="R70" s="32"/>
      <c r="S70" s="32"/>
      <c r="T70" s="32"/>
      <c r="U70" s="32"/>
      <c r="V70" s="32"/>
      <c r="W70" s="32"/>
      <c r="X70" s="32"/>
      <c r="Y70" s="3"/>
      <c r="Z70" s="3"/>
    </row>
    <row r="71" spans="1:28">
      <c r="A71" s="8"/>
      <c r="B71" s="37"/>
      <c r="C71" s="37"/>
      <c r="D71" s="37"/>
      <c r="E71" s="8"/>
      <c r="F71" s="8"/>
      <c r="G71" s="8"/>
      <c r="H71" s="8"/>
      <c r="I71" s="37"/>
      <c r="J71" s="37"/>
      <c r="K71" s="37"/>
      <c r="L71" s="37"/>
      <c r="M71" s="58"/>
      <c r="N71" s="8"/>
      <c r="O71" s="8"/>
      <c r="P71" s="8"/>
      <c r="Q71" s="8"/>
      <c r="R71" s="37"/>
      <c r="S71" s="37"/>
      <c r="T71" s="37"/>
      <c r="U71" s="37"/>
      <c r="V71" s="37"/>
      <c r="W71" s="37"/>
      <c r="X71" s="37"/>
      <c r="Y71" s="8"/>
      <c r="Z71" s="8"/>
      <c r="AA71" s="8"/>
    </row>
    <row r="74" spans="1:28" ht="17.399999999999999">
      <c r="A74" s="12" t="s">
        <v>26</v>
      </c>
      <c r="C74" s="11"/>
      <c r="D74" s="13" t="s">
        <v>60</v>
      </c>
      <c r="E74" s="3"/>
      <c r="F74" s="3"/>
      <c r="R74" s="62"/>
      <c r="S74" s="3"/>
      <c r="T74" s="3"/>
      <c r="U74" s="62"/>
      <c r="V74" s="3"/>
      <c r="W74" s="80"/>
      <c r="X74" s="63"/>
      <c r="Y74" s="81"/>
      <c r="Z74" s="72"/>
      <c r="AA74" s="72"/>
    </row>
    <row r="76" spans="1:28">
      <c r="A76" s="96" t="s">
        <v>5</v>
      </c>
      <c r="B76" s="100">
        <v>1</v>
      </c>
      <c r="C76" s="104">
        <v>2</v>
      </c>
      <c r="D76" s="104">
        <v>3</v>
      </c>
      <c r="E76" s="104">
        <v>4</v>
      </c>
      <c r="F76" s="105">
        <v>5</v>
      </c>
      <c r="G76" s="106">
        <v>6</v>
      </c>
      <c r="H76" s="104">
        <v>7</v>
      </c>
      <c r="I76" s="104">
        <v>8</v>
      </c>
      <c r="J76" s="104">
        <v>9</v>
      </c>
      <c r="K76" s="105">
        <v>10</v>
      </c>
      <c r="L76" s="106">
        <v>11</v>
      </c>
      <c r="M76" s="104">
        <v>12</v>
      </c>
      <c r="N76" s="104">
        <v>13</v>
      </c>
      <c r="O76" s="104">
        <v>14</v>
      </c>
      <c r="P76" s="105">
        <v>15</v>
      </c>
      <c r="Q76" s="106">
        <v>16</v>
      </c>
      <c r="R76" s="104">
        <v>17</v>
      </c>
      <c r="S76" s="104">
        <v>18</v>
      </c>
      <c r="T76" s="104">
        <v>19</v>
      </c>
      <c r="U76" s="105">
        <v>20</v>
      </c>
      <c r="V76" s="106">
        <v>21</v>
      </c>
      <c r="W76" s="104">
        <v>22</v>
      </c>
      <c r="X76" s="104">
        <v>23</v>
      </c>
      <c r="Y76" s="104">
        <v>24</v>
      </c>
      <c r="Z76" s="105">
        <v>25</v>
      </c>
      <c r="AA76" s="74" t="s">
        <v>6</v>
      </c>
    </row>
    <row r="77" spans="1:28" ht="15.6">
      <c r="A77" s="97" t="s">
        <v>7</v>
      </c>
      <c r="B77" s="101">
        <v>37.799999999999997</v>
      </c>
      <c r="C77" s="14">
        <v>50.6</v>
      </c>
      <c r="D77" s="15">
        <v>49.3</v>
      </c>
      <c r="E77" s="15">
        <v>46.2</v>
      </c>
      <c r="F77" s="45">
        <v>43.7</v>
      </c>
      <c r="G77" s="46">
        <v>48.1</v>
      </c>
      <c r="H77" s="15">
        <v>45.5</v>
      </c>
      <c r="I77" s="15">
        <v>50</v>
      </c>
      <c r="J77" s="15">
        <v>42.8</v>
      </c>
      <c r="K77" s="45">
        <v>43.2</v>
      </c>
      <c r="L77" s="46">
        <v>45.9</v>
      </c>
      <c r="M77" s="15">
        <v>50.4</v>
      </c>
      <c r="N77" s="15">
        <v>47.7</v>
      </c>
      <c r="O77" s="15">
        <v>51</v>
      </c>
      <c r="P77" s="45">
        <v>38</v>
      </c>
      <c r="Q77" s="46">
        <v>38.4</v>
      </c>
      <c r="R77" s="15">
        <v>42.8</v>
      </c>
      <c r="S77" s="15">
        <v>48.6</v>
      </c>
      <c r="T77" s="15">
        <v>29.7</v>
      </c>
      <c r="U77" s="45"/>
      <c r="V77" s="46"/>
      <c r="W77" s="15"/>
      <c r="X77" s="15"/>
      <c r="Y77" s="15"/>
      <c r="Z77" s="45"/>
      <c r="AA77" s="108">
        <f>SUM(B77:Z77)</f>
        <v>849.7</v>
      </c>
    </row>
    <row r="78" spans="1:28" ht="15.6">
      <c r="A78" s="98" t="s">
        <v>8</v>
      </c>
      <c r="B78" s="102">
        <v>32.700000000000003</v>
      </c>
      <c r="C78" s="16">
        <v>44.1</v>
      </c>
      <c r="D78" s="17">
        <v>18.399999999999999</v>
      </c>
      <c r="E78" s="17">
        <v>30.73</v>
      </c>
      <c r="F78" s="47">
        <v>22</v>
      </c>
      <c r="G78" s="48">
        <v>34.299999999999997</v>
      </c>
      <c r="H78" s="17">
        <v>20.5</v>
      </c>
      <c r="I78" s="17">
        <v>27.4</v>
      </c>
      <c r="J78" s="17">
        <v>17.100000000000001</v>
      </c>
      <c r="K78" s="47">
        <v>24.7</v>
      </c>
      <c r="L78" s="48">
        <v>31.2</v>
      </c>
      <c r="M78" s="17">
        <v>33.9</v>
      </c>
      <c r="N78" s="17">
        <v>32.4</v>
      </c>
      <c r="O78" s="17">
        <v>40.200000000000003</v>
      </c>
      <c r="P78" s="47">
        <v>26.2</v>
      </c>
      <c r="Q78" s="48">
        <v>32</v>
      </c>
      <c r="R78" s="17">
        <v>32.700000000000003</v>
      </c>
      <c r="S78" s="17">
        <v>45.3</v>
      </c>
      <c r="T78" s="17">
        <v>7.7</v>
      </c>
      <c r="U78" s="47"/>
      <c r="V78" s="48"/>
      <c r="W78" s="17"/>
      <c r="X78" s="17"/>
      <c r="Y78" s="17"/>
      <c r="Z78" s="47"/>
      <c r="AA78" s="75">
        <f>SUM(B78:Z78)</f>
        <v>553.53</v>
      </c>
    </row>
    <row r="79" spans="1:28" ht="12.75" customHeight="1">
      <c r="A79" s="97" t="s">
        <v>9</v>
      </c>
      <c r="B79" s="102">
        <v>0</v>
      </c>
      <c r="C79" s="18">
        <v>6.5</v>
      </c>
      <c r="D79" s="17">
        <v>30.9</v>
      </c>
      <c r="E79" s="17">
        <v>15.47</v>
      </c>
      <c r="F79" s="47">
        <v>21.7</v>
      </c>
      <c r="G79" s="48">
        <v>13.8</v>
      </c>
      <c r="H79" s="17">
        <v>24.9</v>
      </c>
      <c r="I79" s="17">
        <v>22.6</v>
      </c>
      <c r="J79" s="17">
        <v>25.7</v>
      </c>
      <c r="K79" s="47">
        <v>0</v>
      </c>
      <c r="L79" s="48">
        <v>14.6</v>
      </c>
      <c r="M79" s="17">
        <v>16.5</v>
      </c>
      <c r="N79" s="17">
        <v>15.3</v>
      </c>
      <c r="O79" s="17">
        <v>10.8</v>
      </c>
      <c r="P79" s="47">
        <v>11.8</v>
      </c>
      <c r="Q79" s="48">
        <v>6.4</v>
      </c>
      <c r="R79" s="17">
        <v>10.1</v>
      </c>
      <c r="S79" s="17">
        <v>3.3</v>
      </c>
      <c r="T79" s="17">
        <v>22</v>
      </c>
      <c r="U79" s="47"/>
      <c r="V79" s="48"/>
      <c r="W79" s="17"/>
      <c r="X79" s="17"/>
      <c r="Y79" s="17"/>
      <c r="Z79" s="47"/>
      <c r="AA79" s="75">
        <f>SUM(B79:Z79)</f>
        <v>272.37</v>
      </c>
    </row>
    <row r="80" spans="1:28" ht="12.75" customHeight="1">
      <c r="A80" s="97" t="s">
        <v>10</v>
      </c>
      <c r="B80" s="284">
        <v>26.6</v>
      </c>
      <c r="C80" s="20">
        <v>25</v>
      </c>
      <c r="D80" s="21">
        <v>22.7</v>
      </c>
      <c r="E80" s="21">
        <v>29.85</v>
      </c>
      <c r="F80" s="50">
        <v>23.6</v>
      </c>
      <c r="G80" s="51">
        <v>24.9</v>
      </c>
      <c r="H80" s="21">
        <v>13.3</v>
      </c>
      <c r="I80" s="21">
        <v>12.8</v>
      </c>
      <c r="J80" s="21">
        <v>24</v>
      </c>
      <c r="K80" s="50">
        <v>22.9</v>
      </c>
      <c r="L80" s="51">
        <v>25.1</v>
      </c>
      <c r="M80" s="21">
        <v>26.2</v>
      </c>
      <c r="N80" s="21">
        <v>10.7</v>
      </c>
      <c r="O80" s="21">
        <v>19.399999999999999</v>
      </c>
      <c r="P80" s="50">
        <v>25.3</v>
      </c>
      <c r="Q80" s="51">
        <v>18.2</v>
      </c>
      <c r="R80" s="21">
        <v>18.5</v>
      </c>
      <c r="S80" s="21">
        <v>24.6</v>
      </c>
      <c r="T80" s="21">
        <v>7.7</v>
      </c>
      <c r="U80" s="50"/>
      <c r="V80" s="51"/>
      <c r="W80" s="21"/>
      <c r="X80" s="21"/>
      <c r="Y80" s="21"/>
      <c r="Z80" s="50"/>
      <c r="AA80" s="76">
        <f>SUM(B80:Z80)</f>
        <v>401.35</v>
      </c>
      <c r="AB80" s="305">
        <f>AVERAGE(B80:R80)</f>
        <v>21.708823529411767</v>
      </c>
    </row>
    <row r="81" spans="1:27" ht="12.75" customHeight="1">
      <c r="A81" s="99" t="s">
        <v>11</v>
      </c>
      <c r="B81" s="103"/>
      <c r="C81" s="23"/>
      <c r="D81" s="24"/>
      <c r="E81" s="24"/>
      <c r="F81" s="52"/>
      <c r="G81" s="53"/>
      <c r="H81" s="24"/>
      <c r="I81" s="24"/>
      <c r="J81" s="24"/>
      <c r="K81" s="52"/>
      <c r="L81" s="53"/>
      <c r="M81" s="24"/>
      <c r="N81" s="24"/>
      <c r="O81" s="24"/>
      <c r="P81" s="52"/>
      <c r="Q81" s="53"/>
      <c r="R81" s="24"/>
      <c r="S81" s="24"/>
      <c r="T81" s="24"/>
      <c r="U81" s="52"/>
      <c r="V81" s="53"/>
      <c r="W81" s="24"/>
      <c r="X81" s="24"/>
      <c r="Y81" s="24"/>
      <c r="Z81" s="52"/>
      <c r="AA81" s="77">
        <f>SUM(B81:Z81)</f>
        <v>0</v>
      </c>
    </row>
    <row r="82" spans="1:27" ht="12.75" customHeight="1">
      <c r="B82" s="73"/>
    </row>
    <row r="83" spans="1:27" ht="12.75" customHeight="1"/>
    <row r="84" spans="1:27" ht="12.75" customHeight="1">
      <c r="A84" s="351" t="s">
        <v>12</v>
      </c>
      <c r="B84" s="351"/>
      <c r="C84" s="351"/>
      <c r="D84" s="351"/>
      <c r="E84" s="352">
        <f>AA78/AA77*100</f>
        <v>65.144168530069436</v>
      </c>
      <c r="F84" s="352"/>
      <c r="G84" s="110" t="s">
        <v>13</v>
      </c>
      <c r="I84" s="353" t="s">
        <v>14</v>
      </c>
      <c r="J84" s="353"/>
      <c r="K84" s="353"/>
      <c r="L84" s="353"/>
      <c r="M84" s="354"/>
      <c r="N84" s="354"/>
      <c r="O84" t="s">
        <v>15</v>
      </c>
      <c r="R84" s="32"/>
      <c r="S84" s="32"/>
      <c r="T84" s="32"/>
      <c r="U84" s="32"/>
      <c r="V84" s="32"/>
      <c r="W84" s="32"/>
      <c r="X84" s="32"/>
      <c r="Y84" s="3"/>
      <c r="Z84" s="3"/>
    </row>
    <row r="85" spans="1:27">
      <c r="Y85" s="3"/>
      <c r="Z85" s="3"/>
    </row>
    <row r="86" spans="1:27" ht="15.6">
      <c r="B86" s="351" t="s">
        <v>16</v>
      </c>
      <c r="C86" s="351"/>
      <c r="D86" s="351"/>
      <c r="E86" s="352">
        <f>AA80/AA78*100</f>
        <v>72.507361841273294</v>
      </c>
      <c r="F86" s="352"/>
      <c r="G86" s="110" t="s">
        <v>13</v>
      </c>
      <c r="I86" s="353" t="s">
        <v>17</v>
      </c>
      <c r="J86" s="353"/>
      <c r="K86" s="353"/>
      <c r="L86" s="353"/>
      <c r="M86" s="354"/>
      <c r="N86" s="354"/>
      <c r="O86" t="s">
        <v>15</v>
      </c>
      <c r="R86" s="32"/>
      <c r="S86" s="32"/>
      <c r="T86" s="32"/>
      <c r="U86" s="32"/>
      <c r="V86" s="32"/>
      <c r="W86" s="32"/>
      <c r="X86" s="32"/>
      <c r="Y86" s="3"/>
      <c r="Z86" s="3"/>
    </row>
    <row r="91" spans="1:27" ht="17.399999999999999">
      <c r="A91" s="4"/>
      <c r="B91" s="4"/>
      <c r="C91" s="11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3" spans="1:27" ht="19.5" customHeight="1">
      <c r="A93" s="6" t="e">
        <f>#REF!</f>
        <v>#REF!</v>
      </c>
      <c r="B93" s="7"/>
      <c r="C93" s="7"/>
      <c r="D93" s="7"/>
      <c r="E93" s="7"/>
      <c r="F93" s="7"/>
      <c r="G93" s="7"/>
      <c r="H93" s="7"/>
      <c r="K93" s="38" t="s">
        <v>0</v>
      </c>
      <c r="M93" s="39"/>
      <c r="N93" s="39"/>
      <c r="O93" s="39"/>
      <c r="P93" s="39"/>
      <c r="Q93" s="39"/>
      <c r="R93" s="39"/>
      <c r="X93" s="59" t="s">
        <v>1</v>
      </c>
      <c r="Y93" s="64"/>
      <c r="Z93" s="64"/>
      <c r="AA93" s="65" t="e">
        <f>#REF!</f>
        <v>#REF!</v>
      </c>
    </row>
    <row r="94" spans="1:27" ht="15" customHeight="1">
      <c r="A94" s="8"/>
      <c r="B94" s="8"/>
      <c r="C94" s="9"/>
      <c r="D94" s="8"/>
      <c r="E94" s="8"/>
      <c r="F94" s="8"/>
      <c r="G94" s="8"/>
      <c r="H94" s="8"/>
      <c r="I94" s="8"/>
      <c r="J94" s="8"/>
      <c r="K94" s="40"/>
      <c r="L94" s="8"/>
      <c r="M94" s="41"/>
      <c r="N94" s="41"/>
      <c r="O94" s="41"/>
      <c r="P94" s="41"/>
      <c r="Q94" s="41"/>
      <c r="R94" s="41"/>
      <c r="S94" s="8"/>
      <c r="T94" s="8"/>
      <c r="U94" s="8"/>
      <c r="V94" s="8"/>
      <c r="W94" s="8"/>
      <c r="X94" s="60"/>
      <c r="Y94" s="8"/>
      <c r="Z94" s="8"/>
      <c r="AA94" s="8"/>
    </row>
    <row r="95" spans="1:27" ht="15" customHeight="1">
      <c r="A95" s="3"/>
      <c r="B95" s="3"/>
      <c r="C95" s="11"/>
      <c r="D95" s="3"/>
      <c r="E95" s="3"/>
      <c r="F95" s="3"/>
      <c r="G95" s="3"/>
      <c r="H95" s="3"/>
      <c r="I95" s="3"/>
      <c r="J95" s="3"/>
      <c r="K95" s="42"/>
      <c r="L95" s="3"/>
      <c r="M95" s="43"/>
      <c r="N95" s="43"/>
      <c r="O95" s="43"/>
      <c r="P95" s="43"/>
      <c r="Q95" s="43"/>
      <c r="R95" s="43"/>
      <c r="S95" s="3"/>
      <c r="T95" s="3"/>
      <c r="U95" s="3"/>
      <c r="V95" s="3"/>
      <c r="W95" s="3"/>
      <c r="X95" s="61"/>
      <c r="Y95" s="3"/>
      <c r="Z95" s="3"/>
      <c r="AA95" s="3"/>
    </row>
    <row r="96" spans="1:27" ht="15" customHeight="1">
      <c r="L96" s="44"/>
    </row>
    <row r="97" spans="1:78" ht="15" customHeight="1">
      <c r="A97" s="12" t="s">
        <v>28</v>
      </c>
      <c r="C97" s="11"/>
      <c r="D97" s="13" t="s">
        <v>61</v>
      </c>
      <c r="E97" s="3"/>
      <c r="F97" s="3"/>
      <c r="G97" s="73"/>
      <c r="R97" s="62"/>
      <c r="S97" s="3"/>
      <c r="T97" s="3"/>
      <c r="U97" s="62"/>
      <c r="V97" s="3"/>
      <c r="W97" s="80"/>
      <c r="X97" s="63"/>
      <c r="AA97" s="72"/>
    </row>
    <row r="98" spans="1:78" ht="15" customHeight="1">
      <c r="D98" t="s">
        <v>62</v>
      </c>
      <c r="AA98" s="73"/>
    </row>
    <row r="99" spans="1:78" s="1" customFormat="1" ht="15" customHeight="1">
      <c r="A99" s="96" t="s">
        <v>5</v>
      </c>
      <c r="B99" s="100">
        <v>1</v>
      </c>
      <c r="C99" s="104">
        <v>2</v>
      </c>
      <c r="D99" s="104">
        <v>3</v>
      </c>
      <c r="E99" s="104">
        <v>4</v>
      </c>
      <c r="F99" s="105">
        <v>5</v>
      </c>
      <c r="G99" s="106">
        <v>6</v>
      </c>
      <c r="H99" s="104">
        <v>7</v>
      </c>
      <c r="I99" s="104">
        <v>8</v>
      </c>
      <c r="J99" s="104">
        <v>9</v>
      </c>
      <c r="K99" s="105">
        <v>10</v>
      </c>
      <c r="L99" s="106">
        <v>11</v>
      </c>
      <c r="M99" s="104">
        <v>12</v>
      </c>
      <c r="N99" s="104">
        <v>13</v>
      </c>
      <c r="O99" s="104">
        <v>14</v>
      </c>
      <c r="P99" s="105">
        <v>15</v>
      </c>
      <c r="Q99" s="106">
        <v>16</v>
      </c>
      <c r="R99" s="104">
        <v>17</v>
      </c>
      <c r="S99" s="104">
        <v>18</v>
      </c>
      <c r="T99" s="104">
        <v>19</v>
      </c>
      <c r="U99" s="105">
        <v>20</v>
      </c>
      <c r="V99" s="106">
        <v>21</v>
      </c>
      <c r="W99" s="104">
        <v>22</v>
      </c>
      <c r="X99" s="104">
        <v>23</v>
      </c>
      <c r="Y99" s="104">
        <v>24</v>
      </c>
      <c r="Z99" s="105">
        <v>25</v>
      </c>
      <c r="AA99" s="74" t="s">
        <v>6</v>
      </c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</row>
    <row r="100" spans="1:78" ht="15" customHeight="1">
      <c r="A100" s="97" t="s">
        <v>7</v>
      </c>
      <c r="B100" s="101">
        <v>0</v>
      </c>
      <c r="C100" s="14">
        <v>45.6</v>
      </c>
      <c r="D100" s="15">
        <v>49.3</v>
      </c>
      <c r="E100" s="15">
        <v>45.7</v>
      </c>
      <c r="F100" s="45">
        <v>45.7</v>
      </c>
      <c r="G100" s="46">
        <v>45.1</v>
      </c>
      <c r="H100" s="15">
        <v>45.1</v>
      </c>
      <c r="I100" s="15">
        <v>45.3</v>
      </c>
      <c r="J100" s="15">
        <v>45.2</v>
      </c>
      <c r="K100" s="45">
        <v>47.3</v>
      </c>
      <c r="L100" s="46">
        <v>44.4</v>
      </c>
      <c r="M100" s="15">
        <v>45.9</v>
      </c>
      <c r="N100" s="15">
        <v>45.1</v>
      </c>
      <c r="O100" s="15">
        <v>45.6</v>
      </c>
      <c r="P100" s="45">
        <v>46</v>
      </c>
      <c r="Q100" s="46">
        <v>38.700000000000003</v>
      </c>
      <c r="R100" s="15">
        <v>44.6</v>
      </c>
      <c r="S100" s="15">
        <v>47.2</v>
      </c>
      <c r="T100" s="15">
        <v>27.8</v>
      </c>
      <c r="U100" s="45"/>
      <c r="V100" s="46"/>
      <c r="W100" s="15"/>
      <c r="X100" s="15"/>
      <c r="Y100" s="15"/>
      <c r="Z100" s="45"/>
      <c r="AA100" s="108">
        <f>SUM(B100:Z100)</f>
        <v>799.6</v>
      </c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</row>
    <row r="101" spans="1:78" ht="15" customHeight="1">
      <c r="A101" s="98" t="s">
        <v>8</v>
      </c>
      <c r="B101" s="102">
        <v>0</v>
      </c>
      <c r="C101" s="16">
        <v>44.17</v>
      </c>
      <c r="D101" s="17">
        <v>46.6</v>
      </c>
      <c r="E101" s="17">
        <v>45.7</v>
      </c>
      <c r="F101" s="47">
        <v>45.3</v>
      </c>
      <c r="G101" s="48">
        <v>45.1</v>
      </c>
      <c r="H101" s="17">
        <v>45.1</v>
      </c>
      <c r="I101" s="17">
        <v>37</v>
      </c>
      <c r="J101" s="17">
        <v>35.1</v>
      </c>
      <c r="K101" s="47">
        <v>40.200000000000003</v>
      </c>
      <c r="L101" s="48">
        <v>40.799999999999997</v>
      </c>
      <c r="M101" s="17">
        <v>41.1</v>
      </c>
      <c r="N101" s="17">
        <v>37.700000000000003</v>
      </c>
      <c r="O101" s="17">
        <v>41.2</v>
      </c>
      <c r="P101" s="47">
        <v>43.9</v>
      </c>
      <c r="Q101" s="48">
        <v>36.4</v>
      </c>
      <c r="R101" s="17">
        <v>37</v>
      </c>
      <c r="S101" s="17">
        <v>46.8</v>
      </c>
      <c r="T101" s="17">
        <v>22.7</v>
      </c>
      <c r="U101" s="47"/>
      <c r="V101" s="48"/>
      <c r="W101" s="17"/>
      <c r="X101" s="17"/>
      <c r="Y101" s="17"/>
      <c r="Z101" s="47"/>
      <c r="AA101" s="75">
        <f>SUM(B101:Z101)</f>
        <v>731.87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</row>
    <row r="102" spans="1:78" ht="15" customHeight="1">
      <c r="A102" s="97" t="s">
        <v>9</v>
      </c>
      <c r="B102" s="102">
        <v>0</v>
      </c>
      <c r="C102" s="18">
        <v>1.4</v>
      </c>
      <c r="D102" s="17">
        <v>0</v>
      </c>
      <c r="E102" s="17">
        <v>0</v>
      </c>
      <c r="F102" s="47">
        <v>0.4</v>
      </c>
      <c r="G102" s="48">
        <v>0</v>
      </c>
      <c r="H102" s="17">
        <v>0</v>
      </c>
      <c r="I102" s="17">
        <v>8.3000000000000007</v>
      </c>
      <c r="J102" s="17">
        <v>10.1</v>
      </c>
      <c r="K102" s="47">
        <v>10.5</v>
      </c>
      <c r="L102" s="48">
        <v>3.6</v>
      </c>
      <c r="M102" s="17">
        <v>4.8</v>
      </c>
      <c r="N102" s="17">
        <v>7.4</v>
      </c>
      <c r="O102" s="17">
        <v>4.4000000000000004</v>
      </c>
      <c r="P102" s="47">
        <v>2.1</v>
      </c>
      <c r="Q102" s="48">
        <v>2.2999999999999998</v>
      </c>
      <c r="R102" s="17">
        <v>7.6</v>
      </c>
      <c r="S102" s="17">
        <v>0.4</v>
      </c>
      <c r="T102" s="17">
        <v>5.0999999999999996</v>
      </c>
      <c r="U102" s="47"/>
      <c r="V102" s="48"/>
      <c r="W102" s="17"/>
      <c r="X102" s="17"/>
      <c r="Y102" s="17"/>
      <c r="Z102" s="47"/>
      <c r="AA102" s="75">
        <f>SUM(B102:Z102)</f>
        <v>68.399999999999991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</row>
    <row r="103" spans="1:78" ht="15" customHeight="1">
      <c r="A103" s="97" t="s">
        <v>10</v>
      </c>
      <c r="B103" s="284">
        <v>1</v>
      </c>
      <c r="C103" s="20">
        <v>41.55</v>
      </c>
      <c r="D103" s="21">
        <v>14</v>
      </c>
      <c r="E103" s="21">
        <v>30.4</v>
      </c>
      <c r="F103" s="50">
        <v>21.2</v>
      </c>
      <c r="G103" s="51">
        <v>40.299999999999997</v>
      </c>
      <c r="H103" s="21">
        <v>31</v>
      </c>
      <c r="I103" s="21">
        <v>32.799999999999997</v>
      </c>
      <c r="J103" s="21">
        <v>35.299999999999997</v>
      </c>
      <c r="K103" s="50">
        <v>33</v>
      </c>
      <c r="L103" s="51">
        <v>18.3</v>
      </c>
      <c r="M103" s="21">
        <v>31.7</v>
      </c>
      <c r="N103" s="21">
        <v>29.4</v>
      </c>
      <c r="O103" s="21">
        <v>34.9</v>
      </c>
      <c r="P103" s="50">
        <v>37.299999999999997</v>
      </c>
      <c r="Q103" s="51">
        <v>20.6</v>
      </c>
      <c r="R103" s="21">
        <v>32.1</v>
      </c>
      <c r="S103" s="21">
        <v>28.7</v>
      </c>
      <c r="T103" s="21">
        <v>19.100000000000001</v>
      </c>
      <c r="U103" s="50"/>
      <c r="V103" s="51"/>
      <c r="W103" s="21"/>
      <c r="X103" s="21"/>
      <c r="Y103" s="21"/>
      <c r="Z103" s="50"/>
      <c r="AA103" s="76">
        <f>SUM(B103:Z103)</f>
        <v>532.65000000000009</v>
      </c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</row>
    <row r="104" spans="1:78" s="2" customFormat="1" ht="15" customHeight="1">
      <c r="A104" s="99" t="s">
        <v>11</v>
      </c>
      <c r="B104" s="103"/>
      <c r="C104" s="23"/>
      <c r="D104" s="24"/>
      <c r="E104" s="24"/>
      <c r="F104" s="52"/>
      <c r="G104" s="53"/>
      <c r="H104" s="24"/>
      <c r="I104" s="24"/>
      <c r="J104" s="24"/>
      <c r="K104" s="52"/>
      <c r="L104" s="53"/>
      <c r="M104" s="24"/>
      <c r="N104" s="24"/>
      <c r="O104" s="24"/>
      <c r="P104" s="52"/>
      <c r="Q104" s="53"/>
      <c r="R104" s="24"/>
      <c r="S104" s="24"/>
      <c r="T104" s="24"/>
      <c r="U104" s="52"/>
      <c r="V104" s="53"/>
      <c r="W104" s="24"/>
      <c r="X104" s="24"/>
      <c r="Y104" s="24"/>
      <c r="Z104" s="52"/>
      <c r="AA104" s="77">
        <f>SUM(B104:Z104)</f>
        <v>0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</row>
    <row r="105" spans="1:78" s="3" customFormat="1" ht="15" customHeight="1">
      <c r="A105" s="25"/>
      <c r="B105" s="28"/>
      <c r="C105" s="27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78"/>
      <c r="Z105" s="78"/>
      <c r="AA105" s="79"/>
    </row>
    <row r="106" spans="1:78" s="3" customFormat="1" ht="15" customHeight="1">
      <c r="A106" s="25"/>
      <c r="B106" s="28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78"/>
      <c r="Z106" s="78"/>
      <c r="AA106" s="79"/>
    </row>
    <row r="107" spans="1:78" s="3" customFormat="1" ht="15" customHeight="1">
      <c r="A107" s="29" t="s">
        <v>12</v>
      </c>
      <c r="B107" s="30"/>
      <c r="C107" s="30"/>
      <c r="D107" s="30"/>
      <c r="E107" s="31">
        <f>AA101/AA100*100</f>
        <v>91.529514757378678</v>
      </c>
      <c r="F107" s="31"/>
      <c r="G107" s="110" t="s">
        <v>13</v>
      </c>
      <c r="H107" s="32"/>
      <c r="I107" s="32" t="s">
        <v>14</v>
      </c>
      <c r="J107" s="32"/>
      <c r="K107" s="32"/>
      <c r="L107" s="32"/>
      <c r="M107" s="111"/>
      <c r="N107" s="111"/>
      <c r="O107" t="s">
        <v>15</v>
      </c>
      <c r="P107"/>
      <c r="Q107"/>
      <c r="R107" s="32"/>
      <c r="S107" s="32"/>
      <c r="T107" s="32"/>
      <c r="U107" s="32"/>
      <c r="V107" s="32"/>
      <c r="W107" s="32"/>
      <c r="X107" s="32"/>
      <c r="AA107"/>
    </row>
    <row r="108" spans="1:78" s="3" customFormat="1" ht="15" customHeight="1">
      <c r="A108" s="25"/>
      <c r="B108"/>
      <c r="C108" s="5"/>
      <c r="D108"/>
      <c r="E108" s="33"/>
      <c r="F108" s="33"/>
      <c r="G108" s="33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78" s="11" customFormat="1" ht="15" customHeight="1">
      <c r="A109" s="285"/>
      <c r="B109" s="29" t="s">
        <v>16</v>
      </c>
      <c r="C109" s="29"/>
      <c r="D109" s="29"/>
      <c r="E109" s="34">
        <f>AA103/AA101*100</f>
        <v>72.779318731468706</v>
      </c>
      <c r="F109" s="34"/>
      <c r="G109" s="286" t="s">
        <v>13</v>
      </c>
      <c r="H109" s="5"/>
      <c r="I109" s="5" t="s">
        <v>17</v>
      </c>
      <c r="J109" s="5"/>
      <c r="K109" s="5"/>
      <c r="L109" s="5"/>
      <c r="M109" s="303"/>
      <c r="N109" s="303"/>
      <c r="O109" s="5" t="s">
        <v>15</v>
      </c>
      <c r="P109" s="5"/>
      <c r="Q109" s="5"/>
      <c r="R109" s="5"/>
      <c r="S109" s="5"/>
      <c r="T109" s="5"/>
      <c r="U109" s="5"/>
      <c r="V109" s="5"/>
      <c r="W109" s="5"/>
      <c r="X109" s="5"/>
      <c r="AA109" s="5"/>
    </row>
    <row r="110" spans="1:78" s="3" customFormat="1" ht="15" customHeight="1">
      <c r="A110" s="35"/>
      <c r="B110" s="32"/>
      <c r="C110" s="32"/>
      <c r="D110" s="32"/>
      <c r="G110"/>
      <c r="H110"/>
      <c r="I110" s="32"/>
      <c r="J110" s="32"/>
      <c r="K110" s="32"/>
      <c r="L110" s="32"/>
      <c r="M110" s="56"/>
      <c r="O110"/>
      <c r="P110"/>
      <c r="Q110"/>
      <c r="R110" s="32"/>
      <c r="S110" s="32"/>
      <c r="T110" s="32"/>
      <c r="U110" s="32"/>
      <c r="V110" s="32"/>
      <c r="W110" s="32"/>
      <c r="X110" s="32"/>
      <c r="AA110"/>
    </row>
    <row r="111" spans="1:78" s="3" customFormat="1" ht="15" customHeight="1">
      <c r="A111" s="35"/>
      <c r="B111" s="32"/>
      <c r="C111" s="32"/>
      <c r="D111" s="32"/>
      <c r="G111"/>
      <c r="H111"/>
      <c r="I111" s="32"/>
      <c r="J111" s="32"/>
      <c r="K111" s="32"/>
      <c r="L111" s="32"/>
      <c r="M111" s="56"/>
      <c r="O111"/>
      <c r="P111"/>
      <c r="Q111"/>
      <c r="R111" s="32"/>
      <c r="S111" s="32"/>
      <c r="T111" s="32"/>
      <c r="U111" s="32"/>
      <c r="V111" s="32"/>
      <c r="W111" s="32"/>
      <c r="X111" s="32"/>
      <c r="AA111"/>
    </row>
    <row r="112" spans="1:78" s="3" customFormat="1" ht="15" customHeight="1">
      <c r="A112" s="35"/>
      <c r="B112" s="32"/>
      <c r="C112" s="32"/>
      <c r="D112" s="32"/>
      <c r="G112"/>
      <c r="H112"/>
      <c r="I112" s="32"/>
      <c r="J112" s="32"/>
      <c r="K112" s="32"/>
      <c r="L112" s="32"/>
      <c r="M112" s="56"/>
      <c r="O112"/>
      <c r="P112"/>
      <c r="Q112"/>
      <c r="R112" s="32"/>
      <c r="S112" s="32"/>
      <c r="T112" s="32"/>
      <c r="U112" s="32"/>
      <c r="V112" s="32"/>
      <c r="W112" s="32"/>
      <c r="X112" s="32"/>
      <c r="AA112"/>
    </row>
    <row r="113" spans="1:27" s="3" customFormat="1" ht="15" customHeight="1">
      <c r="A113" s="35"/>
      <c r="B113" s="32"/>
      <c r="C113" s="32"/>
      <c r="D113" s="32"/>
      <c r="G113"/>
      <c r="H113"/>
      <c r="I113" s="32"/>
      <c r="J113" s="32"/>
      <c r="K113" s="32"/>
      <c r="L113" s="32"/>
      <c r="M113" s="56"/>
      <c r="O113"/>
      <c r="P113"/>
      <c r="Q113"/>
      <c r="R113" s="32"/>
      <c r="S113" s="32"/>
      <c r="T113" s="32"/>
      <c r="U113" s="32"/>
      <c r="V113" s="32"/>
      <c r="W113" s="32"/>
      <c r="X113" s="32"/>
      <c r="AA113"/>
    </row>
    <row r="114" spans="1:27" s="3" customFormat="1" ht="15" customHeight="1">
      <c r="A114" s="35"/>
      <c r="B114" s="32"/>
      <c r="C114" s="32"/>
      <c r="D114" s="32"/>
      <c r="G114"/>
      <c r="H114"/>
      <c r="I114" s="32"/>
      <c r="J114" s="32"/>
      <c r="K114" s="32"/>
      <c r="L114" s="32"/>
      <c r="M114" s="56"/>
      <c r="O114"/>
      <c r="P114"/>
      <c r="Q114"/>
      <c r="R114" s="32"/>
      <c r="S114" s="32"/>
      <c r="T114" s="32"/>
      <c r="U114" s="32"/>
      <c r="V114" s="32"/>
      <c r="W114" s="32"/>
      <c r="X114" s="32"/>
      <c r="AA114"/>
    </row>
    <row r="115" spans="1:27" s="3" customFormat="1" ht="15" customHeight="1">
      <c r="A115" s="35"/>
      <c r="B115" s="32"/>
      <c r="C115" s="32"/>
      <c r="D115" s="32"/>
      <c r="G115"/>
      <c r="H115"/>
      <c r="I115" s="32"/>
      <c r="J115" s="32"/>
      <c r="K115" s="32"/>
      <c r="L115" s="32"/>
      <c r="M115" s="56"/>
      <c r="O115"/>
      <c r="P115"/>
      <c r="Q115"/>
      <c r="R115" s="32"/>
      <c r="S115" s="32"/>
      <c r="T115" s="32"/>
      <c r="U115" s="32"/>
      <c r="V115" s="32"/>
      <c r="W115" s="32"/>
      <c r="X115" s="32"/>
      <c r="AA115"/>
    </row>
    <row r="116" spans="1:27" s="3" customFormat="1" ht="15" customHeight="1">
      <c r="A116" s="35"/>
      <c r="B116" s="32"/>
      <c r="C116" s="32"/>
      <c r="D116" s="32"/>
      <c r="G116"/>
      <c r="H116"/>
      <c r="I116" s="32"/>
      <c r="J116" s="32"/>
      <c r="K116" s="57"/>
      <c r="L116" s="32"/>
      <c r="M116" s="56"/>
      <c r="O116"/>
      <c r="P116"/>
      <c r="Q116"/>
      <c r="R116" s="32"/>
      <c r="S116" s="32"/>
      <c r="T116" s="32"/>
      <c r="U116" s="32"/>
      <c r="V116" s="32"/>
      <c r="W116" s="32"/>
      <c r="X116" s="32"/>
      <c r="AA116"/>
    </row>
    <row r="117" spans="1:27" s="3" customFormat="1" ht="15" customHeight="1">
      <c r="A117" s="36"/>
      <c r="B117" s="37"/>
      <c r="C117" s="37"/>
      <c r="D117" s="37"/>
      <c r="E117" s="8"/>
      <c r="F117" s="8"/>
      <c r="G117" s="8"/>
      <c r="H117" s="8"/>
      <c r="I117" s="37"/>
      <c r="J117" s="37"/>
      <c r="K117" s="37"/>
      <c r="L117" s="37"/>
      <c r="M117" s="58"/>
      <c r="N117" s="8"/>
      <c r="O117" s="8"/>
      <c r="P117" s="8"/>
      <c r="Q117" s="8"/>
      <c r="R117" s="37"/>
      <c r="S117" s="37"/>
      <c r="T117" s="37"/>
      <c r="U117" s="37"/>
      <c r="V117" s="37"/>
      <c r="W117" s="37"/>
      <c r="X117" s="37"/>
      <c r="Y117" s="8"/>
      <c r="Z117" s="8"/>
      <c r="AA117" s="8"/>
    </row>
    <row r="118" spans="1:27" ht="15" customHeight="1"/>
    <row r="119" spans="1:27" ht="15" customHeight="1"/>
    <row r="120" spans="1:27" ht="15" customHeight="1">
      <c r="A120" s="12" t="s">
        <v>33</v>
      </c>
      <c r="C120" s="11"/>
      <c r="D120" s="13" t="s">
        <v>63</v>
      </c>
      <c r="E120" s="3"/>
      <c r="F120" s="3"/>
      <c r="R120" s="62"/>
      <c r="S120" s="3"/>
      <c r="T120" s="3"/>
      <c r="U120" s="62"/>
      <c r="V120" s="3"/>
      <c r="W120" s="80"/>
      <c r="X120" s="63"/>
      <c r="Y120" s="81"/>
      <c r="Z120" s="72"/>
      <c r="AA120" s="72"/>
    </row>
    <row r="121" spans="1:27" ht="15" customHeight="1"/>
    <row r="122" spans="1:27" ht="15" customHeight="1">
      <c r="A122" s="96" t="s">
        <v>5</v>
      </c>
      <c r="B122" s="100">
        <v>1</v>
      </c>
      <c r="C122" s="104">
        <v>2</v>
      </c>
      <c r="D122" s="104">
        <v>3</v>
      </c>
      <c r="E122" s="104">
        <v>4</v>
      </c>
      <c r="F122" s="105">
        <v>5</v>
      </c>
      <c r="G122" s="106">
        <v>6</v>
      </c>
      <c r="H122" s="104">
        <v>7</v>
      </c>
      <c r="I122" s="104">
        <v>8</v>
      </c>
      <c r="J122" s="104">
        <v>9</v>
      </c>
      <c r="K122" s="105">
        <v>10</v>
      </c>
      <c r="L122" s="106">
        <v>11</v>
      </c>
      <c r="M122" s="104">
        <v>12</v>
      </c>
      <c r="N122" s="104">
        <v>13</v>
      </c>
      <c r="O122" s="104">
        <v>14</v>
      </c>
      <c r="P122" s="105">
        <v>15</v>
      </c>
      <c r="Q122" s="106">
        <v>16</v>
      </c>
      <c r="R122" s="104">
        <v>17</v>
      </c>
      <c r="S122" s="104">
        <v>18</v>
      </c>
      <c r="T122" s="104">
        <v>19</v>
      </c>
      <c r="U122" s="105">
        <v>20</v>
      </c>
      <c r="V122" s="106">
        <v>21</v>
      </c>
      <c r="W122" s="104">
        <v>22</v>
      </c>
      <c r="X122" s="104">
        <v>23</v>
      </c>
      <c r="Y122" s="104">
        <v>24</v>
      </c>
      <c r="Z122" s="105">
        <v>25</v>
      </c>
      <c r="AA122" s="74" t="s">
        <v>6</v>
      </c>
    </row>
    <row r="123" spans="1:27" ht="15" customHeight="1">
      <c r="A123" s="97" t="s">
        <v>7</v>
      </c>
      <c r="B123" s="101">
        <v>0</v>
      </c>
      <c r="C123" s="14"/>
      <c r="D123" s="15">
        <v>47.1</v>
      </c>
      <c r="E123" s="15">
        <v>47.7</v>
      </c>
      <c r="F123" s="45">
        <v>45.7</v>
      </c>
      <c r="G123" s="46">
        <v>45.9</v>
      </c>
      <c r="H123" s="15">
        <v>45.6</v>
      </c>
      <c r="I123" s="15">
        <v>45.6</v>
      </c>
      <c r="J123" s="15">
        <v>46</v>
      </c>
      <c r="K123" s="45">
        <v>45.1</v>
      </c>
      <c r="L123" s="46">
        <v>45.6</v>
      </c>
      <c r="M123" s="15">
        <v>46.1</v>
      </c>
      <c r="N123" s="15">
        <v>45.4</v>
      </c>
      <c r="O123" s="15">
        <v>44.2</v>
      </c>
      <c r="P123" s="45">
        <v>44.5</v>
      </c>
      <c r="Q123" s="46">
        <v>37.6</v>
      </c>
      <c r="R123" s="15">
        <v>45.6</v>
      </c>
      <c r="S123" s="15">
        <v>46.5</v>
      </c>
      <c r="T123" s="15">
        <v>26.7</v>
      </c>
      <c r="U123" s="45"/>
      <c r="V123" s="46"/>
      <c r="W123" s="15"/>
      <c r="X123" s="15"/>
      <c r="Y123" s="15"/>
      <c r="Z123" s="45"/>
      <c r="AA123" s="108">
        <f>SUM(B123:Z123)</f>
        <v>750.9000000000002</v>
      </c>
    </row>
    <row r="124" spans="1:27" ht="15" customHeight="1">
      <c r="A124" s="98" t="s">
        <v>8</v>
      </c>
      <c r="B124" s="102">
        <v>0</v>
      </c>
      <c r="C124" s="16"/>
      <c r="D124" s="17">
        <v>37.78</v>
      </c>
      <c r="E124" s="17">
        <v>45.33</v>
      </c>
      <c r="F124" s="47">
        <v>41.72</v>
      </c>
      <c r="G124" s="48">
        <v>33.33</v>
      </c>
      <c r="H124" s="17">
        <v>45.03</v>
      </c>
      <c r="I124" s="17">
        <v>34.020000000000003</v>
      </c>
      <c r="J124" s="17">
        <v>40.98</v>
      </c>
      <c r="K124" s="47">
        <v>41.53</v>
      </c>
      <c r="L124" s="48">
        <v>45.33</v>
      </c>
      <c r="M124" s="17">
        <v>45.22</v>
      </c>
      <c r="N124" s="17">
        <v>33.4</v>
      </c>
      <c r="O124" s="17">
        <v>41.68</v>
      </c>
      <c r="P124" s="47">
        <v>44.42</v>
      </c>
      <c r="Q124" s="48">
        <v>36.83</v>
      </c>
      <c r="R124" s="17">
        <v>45.1</v>
      </c>
      <c r="S124" s="17">
        <v>44.4</v>
      </c>
      <c r="T124" s="17">
        <v>26.7</v>
      </c>
      <c r="U124" s="47"/>
      <c r="V124" s="48"/>
      <c r="W124" s="17"/>
      <c r="X124" s="17"/>
      <c r="Y124" s="17"/>
      <c r="Z124" s="47"/>
      <c r="AA124" s="75">
        <f>SUM(B124:Z124)</f>
        <v>682.80000000000007</v>
      </c>
    </row>
    <row r="125" spans="1:27" ht="15" customHeight="1">
      <c r="A125" s="97" t="s">
        <v>9</v>
      </c>
      <c r="B125" s="102">
        <v>0</v>
      </c>
      <c r="C125" s="18"/>
      <c r="D125" s="17">
        <v>9.3000000000000007</v>
      </c>
      <c r="E125" s="17">
        <v>2.37</v>
      </c>
      <c r="F125" s="47">
        <v>4</v>
      </c>
      <c r="G125" s="48">
        <v>12.6</v>
      </c>
      <c r="H125" s="17">
        <v>0.6</v>
      </c>
      <c r="I125" s="17">
        <v>11.6</v>
      </c>
      <c r="J125" s="17">
        <v>5</v>
      </c>
      <c r="K125" s="47">
        <v>3.6</v>
      </c>
      <c r="L125" s="48">
        <v>0.3</v>
      </c>
      <c r="M125" s="17">
        <v>0.9</v>
      </c>
      <c r="N125" s="17">
        <v>12</v>
      </c>
      <c r="O125" s="17">
        <v>2.5</v>
      </c>
      <c r="P125" s="47">
        <v>0.1</v>
      </c>
      <c r="Q125" s="48">
        <v>0.8</v>
      </c>
      <c r="R125" s="17">
        <v>0.5</v>
      </c>
      <c r="S125" s="17">
        <v>2.1</v>
      </c>
      <c r="T125" s="17">
        <v>0</v>
      </c>
      <c r="U125" s="47"/>
      <c r="V125" s="48"/>
      <c r="W125" s="17"/>
      <c r="X125" s="17"/>
      <c r="Y125" s="17"/>
      <c r="Z125" s="47"/>
      <c r="AA125" s="75">
        <f>SUM(B125:Z125)</f>
        <v>68.27</v>
      </c>
    </row>
    <row r="126" spans="1:27" ht="15" customHeight="1">
      <c r="A126" s="97" t="s">
        <v>10</v>
      </c>
      <c r="B126" s="284">
        <v>0</v>
      </c>
      <c r="C126" s="20"/>
      <c r="D126" s="21">
        <v>42.85</v>
      </c>
      <c r="E126" s="21">
        <v>61.35</v>
      </c>
      <c r="F126" s="50">
        <v>43.3</v>
      </c>
      <c r="G126" s="51">
        <v>43.6</v>
      </c>
      <c r="H126" s="21">
        <v>41.65</v>
      </c>
      <c r="I126" s="21">
        <v>26.7</v>
      </c>
      <c r="J126" s="21">
        <v>35.049999999999997</v>
      </c>
      <c r="K126" s="50">
        <v>41.2</v>
      </c>
      <c r="L126" s="51">
        <v>42.2</v>
      </c>
      <c r="M126" s="21">
        <v>47.1</v>
      </c>
      <c r="N126" s="21">
        <v>35.4</v>
      </c>
      <c r="O126" s="21">
        <v>26.25</v>
      </c>
      <c r="P126" s="50">
        <v>50.37</v>
      </c>
      <c r="Q126" s="51">
        <v>31.79</v>
      </c>
      <c r="R126" s="21">
        <v>33.799999999999997</v>
      </c>
      <c r="S126" s="21">
        <v>66.02</v>
      </c>
      <c r="T126" s="21">
        <v>27.53</v>
      </c>
      <c r="U126" s="50"/>
      <c r="V126" s="51"/>
      <c r="W126" s="21"/>
      <c r="X126" s="21"/>
      <c r="Y126" s="21"/>
      <c r="Z126" s="50"/>
      <c r="AA126" s="76">
        <f>SUM(B126:Z126)</f>
        <v>696.15999999999985</v>
      </c>
    </row>
    <row r="127" spans="1:27" ht="15" customHeight="1">
      <c r="A127" s="99" t="s">
        <v>11</v>
      </c>
      <c r="B127" s="103"/>
      <c r="C127" s="23"/>
      <c r="D127" s="24"/>
      <c r="E127" s="24"/>
      <c r="F127" s="52"/>
      <c r="G127" s="53"/>
      <c r="H127" s="24"/>
      <c r="I127" s="24"/>
      <c r="J127" s="24"/>
      <c r="K127" s="52"/>
      <c r="L127" s="53"/>
      <c r="M127" s="24"/>
      <c r="N127" s="24"/>
      <c r="O127" s="24"/>
      <c r="P127" s="52"/>
      <c r="Q127" s="53"/>
      <c r="R127" s="24"/>
      <c r="S127" s="24"/>
      <c r="T127" s="24"/>
      <c r="U127" s="52"/>
      <c r="V127" s="53"/>
      <c r="W127" s="24"/>
      <c r="X127" s="24"/>
      <c r="Y127" s="24"/>
      <c r="Z127" s="52"/>
      <c r="AA127" s="77">
        <f>SUM(B127:Z127)</f>
        <v>0</v>
      </c>
    </row>
    <row r="128" spans="1:27" ht="15" customHeight="1">
      <c r="A128" s="109"/>
      <c r="B128" s="28" t="s">
        <v>21</v>
      </c>
      <c r="C128" s="27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78"/>
      <c r="Z128" s="78"/>
      <c r="AA128" s="79"/>
    </row>
    <row r="129" spans="1:28" ht="15" customHeight="1">
      <c r="A129" s="109"/>
      <c r="B129" s="28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78"/>
      <c r="Z129" s="78"/>
      <c r="AA129" s="79"/>
    </row>
    <row r="130" spans="1:28" ht="15" customHeight="1">
      <c r="A130" s="29" t="s">
        <v>12</v>
      </c>
      <c r="B130" s="29"/>
      <c r="C130" s="29"/>
      <c r="D130" s="29"/>
      <c r="E130" s="31">
        <f>AA124/AA123*100</f>
        <v>90.93088294047142</v>
      </c>
      <c r="F130" s="31"/>
      <c r="G130" s="110" t="s">
        <v>13</v>
      </c>
      <c r="I130" s="32" t="s">
        <v>14</v>
      </c>
      <c r="J130" s="32"/>
      <c r="K130" s="32"/>
      <c r="L130" s="32"/>
      <c r="M130" s="111"/>
      <c r="N130" s="111"/>
      <c r="O130" t="s">
        <v>15</v>
      </c>
      <c r="R130" s="32"/>
      <c r="S130" s="32"/>
      <c r="T130" s="32"/>
      <c r="U130" s="32"/>
      <c r="V130" s="32"/>
      <c r="W130" s="32"/>
      <c r="X130" s="32"/>
      <c r="Y130" s="3"/>
      <c r="Z130" s="3"/>
    </row>
    <row r="131" spans="1:28" ht="15" customHeight="1">
      <c r="A131" s="109"/>
      <c r="Y131" s="3"/>
      <c r="Z131" s="3"/>
    </row>
    <row r="132" spans="1:28" ht="15" customHeight="1">
      <c r="A132" s="287"/>
      <c r="B132" s="29" t="s">
        <v>16</v>
      </c>
      <c r="C132" s="30"/>
      <c r="D132" s="30"/>
      <c r="E132" s="31">
        <f>AA126/AA124*100</f>
        <v>101.9566490919742</v>
      </c>
      <c r="F132" s="31"/>
      <c r="G132" s="110" t="s">
        <v>13</v>
      </c>
      <c r="I132" s="32" t="s">
        <v>17</v>
      </c>
      <c r="J132" s="32"/>
      <c r="K132" s="32"/>
      <c r="L132" s="32"/>
      <c r="M132" s="111"/>
      <c r="N132" s="111"/>
      <c r="O132" t="s">
        <v>15</v>
      </c>
      <c r="R132" s="32"/>
      <c r="S132" s="32"/>
      <c r="T132" s="32"/>
      <c r="U132" s="32"/>
      <c r="V132" s="32"/>
      <c r="W132" s="32"/>
      <c r="X132" s="32"/>
      <c r="Y132" s="3"/>
      <c r="Z132" s="3"/>
    </row>
    <row r="133" spans="1:28" ht="15" customHeight="1">
      <c r="A133" s="35"/>
      <c r="B133" s="32"/>
      <c r="C133" s="32"/>
      <c r="D133" s="32"/>
      <c r="E133" s="3"/>
      <c r="F133" s="3"/>
      <c r="I133" s="32"/>
      <c r="J133" s="32"/>
      <c r="K133" s="32"/>
      <c r="L133" s="32"/>
      <c r="M133" s="56"/>
      <c r="N133" s="3"/>
      <c r="R133" s="32"/>
      <c r="S133" s="32"/>
      <c r="T133" s="32"/>
      <c r="U133" s="32"/>
      <c r="V133" s="32"/>
      <c r="W133" s="32"/>
      <c r="X133" s="32"/>
      <c r="Y133" s="3"/>
      <c r="Z133" s="3"/>
    </row>
    <row r="134" spans="1:28" ht="15" customHeight="1">
      <c r="A134" s="35"/>
      <c r="B134" s="32"/>
      <c r="C134" s="32"/>
      <c r="D134" s="32"/>
      <c r="E134" s="3"/>
      <c r="F134" s="3"/>
      <c r="I134" s="32"/>
      <c r="J134" s="32"/>
      <c r="K134" s="32"/>
      <c r="L134" s="32"/>
      <c r="M134" s="56"/>
      <c r="N134" s="3"/>
      <c r="R134" s="32"/>
      <c r="S134" s="32"/>
      <c r="T134" s="32"/>
      <c r="U134" s="32"/>
      <c r="V134" s="32"/>
      <c r="W134" s="32"/>
      <c r="X134" s="32"/>
      <c r="Y134" s="3"/>
      <c r="Z134" s="3"/>
      <c r="AB134" s="73"/>
    </row>
    <row r="135" spans="1:28" ht="15" customHeight="1">
      <c r="A135" s="35"/>
      <c r="B135" s="32"/>
      <c r="C135" s="32"/>
      <c r="D135" s="32"/>
      <c r="E135" s="3"/>
      <c r="F135" s="3"/>
      <c r="I135" s="32"/>
      <c r="J135" s="32"/>
      <c r="K135" s="32"/>
      <c r="L135" s="32"/>
      <c r="M135" s="56"/>
      <c r="N135" s="3"/>
      <c r="R135" s="32"/>
      <c r="S135" s="32"/>
      <c r="T135" s="32"/>
      <c r="U135" s="32"/>
      <c r="V135" s="32"/>
      <c r="W135" s="32"/>
      <c r="X135" s="32"/>
      <c r="Y135" s="3"/>
      <c r="Z135" s="3"/>
    </row>
    <row r="136" spans="1:28" ht="15" customHeight="1">
      <c r="A136" s="35"/>
      <c r="B136" s="32"/>
      <c r="C136" s="32"/>
      <c r="D136" s="32"/>
      <c r="E136" s="3"/>
      <c r="F136" s="3"/>
      <c r="I136" s="32"/>
      <c r="J136" s="32"/>
      <c r="K136" s="32"/>
      <c r="L136" s="32"/>
      <c r="M136" s="56"/>
      <c r="N136" s="3"/>
      <c r="R136" s="32"/>
      <c r="S136" s="32"/>
      <c r="T136" s="32"/>
      <c r="U136" s="32"/>
      <c r="V136" s="32"/>
      <c r="W136" s="32"/>
      <c r="X136" s="32"/>
      <c r="Y136" s="3"/>
      <c r="Z136" s="3"/>
    </row>
    <row r="137" spans="1:28" ht="15" customHeight="1">
      <c r="A137" s="35"/>
      <c r="B137" s="32"/>
      <c r="C137" s="32"/>
      <c r="D137" s="32"/>
      <c r="E137" s="3"/>
      <c r="F137" s="3"/>
      <c r="I137" s="32"/>
      <c r="J137" s="32"/>
      <c r="K137" s="32"/>
      <c r="L137" s="32"/>
      <c r="M137" s="56"/>
      <c r="N137" s="3"/>
      <c r="R137" s="32"/>
      <c r="S137" s="32"/>
      <c r="T137" s="32"/>
      <c r="U137" s="32"/>
      <c r="V137" s="32"/>
      <c r="W137" s="32"/>
      <c r="X137" s="32"/>
      <c r="Y137" s="3"/>
      <c r="Z137" s="3"/>
    </row>
    <row r="138" spans="1:28" ht="15" customHeight="1">
      <c r="A138" s="35"/>
      <c r="B138" s="32"/>
      <c r="C138" s="32"/>
      <c r="D138" s="32"/>
      <c r="E138" s="3"/>
      <c r="F138" s="3"/>
      <c r="I138" s="32"/>
      <c r="J138" s="32"/>
      <c r="K138" s="32"/>
      <c r="L138" s="32"/>
      <c r="M138" s="56"/>
      <c r="N138" s="3"/>
      <c r="R138" s="32"/>
      <c r="S138" s="32"/>
      <c r="T138" s="32"/>
      <c r="U138" s="32"/>
      <c r="V138" s="32"/>
      <c r="W138" s="32"/>
      <c r="X138" s="32"/>
      <c r="Y138" s="3"/>
      <c r="Z138" s="3"/>
    </row>
    <row r="139" spans="1:28" ht="15" customHeight="1">
      <c r="A139" s="288" t="e">
        <f>#REF!</f>
        <v>#REF!</v>
      </c>
      <c r="B139" s="32"/>
      <c r="C139" s="32"/>
      <c r="D139" s="107"/>
      <c r="E139" s="3"/>
      <c r="F139" s="3"/>
      <c r="I139" s="32"/>
      <c r="J139" s="32"/>
      <c r="K139" s="38" t="s">
        <v>0</v>
      </c>
      <c r="M139" s="56"/>
      <c r="N139" s="3"/>
      <c r="R139" s="32"/>
      <c r="S139" s="32"/>
      <c r="T139" s="32"/>
      <c r="U139" s="32"/>
      <c r="V139" s="32"/>
      <c r="W139" s="32"/>
      <c r="X139" s="304" t="e">
        <f>#REF!</f>
        <v>#REF!</v>
      </c>
      <c r="Y139" s="306"/>
      <c r="Z139" s="306"/>
      <c r="AA139" s="65" t="e">
        <f>#REF!</f>
        <v>#REF!</v>
      </c>
    </row>
    <row r="140" spans="1:28" ht="15" customHeight="1">
      <c r="A140" s="35"/>
      <c r="B140" s="32"/>
      <c r="C140" s="32"/>
      <c r="D140" s="32"/>
      <c r="E140" s="3"/>
      <c r="F140" s="3"/>
      <c r="I140" s="32"/>
      <c r="J140" s="32"/>
      <c r="K140" s="38"/>
      <c r="M140" s="56"/>
      <c r="N140" s="3"/>
      <c r="R140" s="32"/>
      <c r="S140" s="32"/>
      <c r="T140" s="32"/>
      <c r="U140" s="32"/>
      <c r="V140" s="32"/>
      <c r="W140" s="32"/>
      <c r="X140" s="94"/>
      <c r="Y140" s="3"/>
      <c r="Z140" s="3"/>
    </row>
    <row r="141" spans="1:28" ht="15" customHeight="1">
      <c r="A141" s="89"/>
      <c r="B141" s="90"/>
      <c r="C141" s="90"/>
      <c r="D141" s="90"/>
      <c r="E141" s="91"/>
      <c r="F141" s="91"/>
      <c r="G141" s="91"/>
      <c r="H141" s="91"/>
      <c r="I141" s="90"/>
      <c r="J141" s="90"/>
      <c r="K141" s="92"/>
      <c r="L141" s="91"/>
      <c r="M141" s="93"/>
      <c r="N141" s="91"/>
      <c r="O141" s="91"/>
      <c r="P141" s="91"/>
      <c r="Q141" s="91"/>
      <c r="R141" s="90"/>
      <c r="S141" s="90"/>
      <c r="T141" s="90"/>
      <c r="U141" s="90"/>
      <c r="V141" s="90"/>
      <c r="W141" s="90"/>
      <c r="X141" s="95"/>
      <c r="Y141" s="91"/>
      <c r="Z141" s="91"/>
      <c r="AA141" s="91"/>
    </row>
    <row r="142" spans="1:28" ht="15" customHeight="1">
      <c r="A142" s="35"/>
      <c r="B142" s="32"/>
      <c r="C142" s="32"/>
      <c r="D142" s="32"/>
      <c r="E142" s="3"/>
      <c r="F142" s="3"/>
      <c r="I142" s="32"/>
      <c r="J142" s="32"/>
      <c r="K142" s="32"/>
      <c r="L142" s="32"/>
      <c r="M142" s="56"/>
      <c r="N142" s="3"/>
      <c r="R142" s="32"/>
      <c r="S142" s="32"/>
      <c r="T142" s="32"/>
      <c r="U142" s="32"/>
      <c r="V142" s="32"/>
      <c r="W142" s="32"/>
      <c r="Z142" s="3"/>
    </row>
    <row r="143" spans="1:28" ht="15" customHeight="1">
      <c r="A143" s="12" t="s">
        <v>38</v>
      </c>
      <c r="C143" s="11"/>
      <c r="D143" s="13" t="s">
        <v>64</v>
      </c>
      <c r="E143" s="3"/>
      <c r="F143" s="3"/>
      <c r="J143" s="107"/>
      <c r="R143" s="62"/>
      <c r="S143" s="3"/>
      <c r="T143" s="3"/>
      <c r="U143" s="62"/>
      <c r="V143" s="3"/>
      <c r="W143" s="80"/>
      <c r="X143" s="63"/>
      <c r="Z143" s="72"/>
      <c r="AA143" s="72"/>
    </row>
    <row r="144" spans="1:28" ht="15" customHeight="1"/>
    <row r="145" spans="1:29" ht="15" customHeight="1">
      <c r="A145" s="96" t="s">
        <v>5</v>
      </c>
      <c r="B145" s="100">
        <v>1</v>
      </c>
      <c r="C145" s="104">
        <v>2</v>
      </c>
      <c r="D145" s="104">
        <v>3</v>
      </c>
      <c r="E145" s="104">
        <v>4</v>
      </c>
      <c r="F145" s="105">
        <v>5</v>
      </c>
      <c r="G145" s="106">
        <v>6</v>
      </c>
      <c r="H145" s="104">
        <v>7</v>
      </c>
      <c r="I145" s="104">
        <v>8</v>
      </c>
      <c r="J145" s="104">
        <v>9</v>
      </c>
      <c r="K145" s="105">
        <v>10</v>
      </c>
      <c r="L145" s="106">
        <v>11</v>
      </c>
      <c r="M145" s="104">
        <v>12</v>
      </c>
      <c r="N145" s="104">
        <v>13</v>
      </c>
      <c r="O145" s="104">
        <v>14</v>
      </c>
      <c r="P145" s="105">
        <v>15</v>
      </c>
      <c r="Q145" s="106">
        <v>16</v>
      </c>
      <c r="R145" s="104">
        <v>17</v>
      </c>
      <c r="S145" s="104">
        <v>18</v>
      </c>
      <c r="T145" s="104">
        <v>19</v>
      </c>
      <c r="U145" s="105">
        <v>20</v>
      </c>
      <c r="V145" s="106">
        <v>21</v>
      </c>
      <c r="W145" s="104">
        <v>22</v>
      </c>
      <c r="X145" s="104">
        <v>23</v>
      </c>
      <c r="Y145" s="104">
        <v>24</v>
      </c>
      <c r="Z145" s="105">
        <v>25</v>
      </c>
      <c r="AA145" s="74" t="s">
        <v>6</v>
      </c>
    </row>
    <row r="146" spans="1:29" ht="15" customHeight="1">
      <c r="A146" s="97" t="s">
        <v>7</v>
      </c>
      <c r="B146" s="101">
        <v>0</v>
      </c>
      <c r="C146" s="14">
        <v>42.7</v>
      </c>
      <c r="D146" s="15">
        <v>47.8</v>
      </c>
      <c r="E146" s="15">
        <v>48.2</v>
      </c>
      <c r="F146" s="45">
        <v>463</v>
      </c>
      <c r="G146" s="46">
        <v>37.4</v>
      </c>
      <c r="H146" s="15">
        <v>45</v>
      </c>
      <c r="I146" s="15">
        <v>37.299999999999997</v>
      </c>
      <c r="J146" s="15">
        <v>47.8</v>
      </c>
      <c r="K146" s="45">
        <v>0</v>
      </c>
      <c r="L146" s="46">
        <v>0</v>
      </c>
      <c r="M146" s="15">
        <v>0</v>
      </c>
      <c r="N146" s="15">
        <v>0</v>
      </c>
      <c r="O146" s="15">
        <v>0</v>
      </c>
      <c r="P146" s="45">
        <v>0</v>
      </c>
      <c r="Q146" s="46">
        <v>0</v>
      </c>
      <c r="R146" s="15">
        <v>0</v>
      </c>
      <c r="S146" s="15">
        <v>0</v>
      </c>
      <c r="T146" s="15">
        <v>0</v>
      </c>
      <c r="U146" s="45"/>
      <c r="V146" s="46"/>
      <c r="W146" s="15"/>
      <c r="X146" s="15"/>
      <c r="Y146" s="15"/>
      <c r="Z146" s="45"/>
      <c r="AA146" s="108">
        <f>SUM(B146:Z146)</f>
        <v>769.19999999999993</v>
      </c>
    </row>
    <row r="147" spans="1:29" ht="15" customHeight="1">
      <c r="A147" s="98" t="s">
        <v>8</v>
      </c>
      <c r="B147" s="102">
        <v>0</v>
      </c>
      <c r="C147" s="16">
        <v>42.7</v>
      </c>
      <c r="D147" s="17">
        <v>37.299999999999997</v>
      </c>
      <c r="E147" s="17">
        <v>40.22</v>
      </c>
      <c r="F147" s="47">
        <v>38.5</v>
      </c>
      <c r="G147" s="48">
        <v>22.1</v>
      </c>
      <c r="H147" s="17">
        <v>29.7</v>
      </c>
      <c r="I147" s="17">
        <v>19.399999999999999</v>
      </c>
      <c r="J147" s="17">
        <v>17.899999999999999</v>
      </c>
      <c r="K147" s="47">
        <v>0</v>
      </c>
      <c r="L147" s="48">
        <v>0</v>
      </c>
      <c r="M147" s="17">
        <v>0</v>
      </c>
      <c r="N147" s="17">
        <v>0</v>
      </c>
      <c r="O147" s="17">
        <v>0</v>
      </c>
      <c r="P147" s="47">
        <v>0</v>
      </c>
      <c r="Q147" s="48">
        <v>0</v>
      </c>
      <c r="R147" s="17">
        <v>0</v>
      </c>
      <c r="S147" s="17">
        <v>0</v>
      </c>
      <c r="T147" s="17">
        <v>0</v>
      </c>
      <c r="U147" s="47"/>
      <c r="V147" s="48"/>
      <c r="W147" s="17"/>
      <c r="X147" s="17"/>
      <c r="Y147" s="17"/>
      <c r="Z147" s="47"/>
      <c r="AA147" s="75">
        <f>SUM(B147:Z147)</f>
        <v>247.82</v>
      </c>
    </row>
    <row r="148" spans="1:29" ht="15" customHeight="1">
      <c r="A148" s="98" t="s">
        <v>9</v>
      </c>
      <c r="B148" s="102">
        <v>0</v>
      </c>
      <c r="C148" s="16">
        <v>0</v>
      </c>
      <c r="D148" s="17">
        <v>10.5</v>
      </c>
      <c r="E148" s="17">
        <v>7.98</v>
      </c>
      <c r="F148" s="47">
        <v>7.8</v>
      </c>
      <c r="G148" s="48">
        <v>15.3</v>
      </c>
      <c r="H148" s="17">
        <v>15.3</v>
      </c>
      <c r="I148" s="17">
        <v>17.899999999999999</v>
      </c>
      <c r="J148" s="17">
        <v>29.9</v>
      </c>
      <c r="K148" s="47">
        <v>0</v>
      </c>
      <c r="L148" s="48">
        <v>0</v>
      </c>
      <c r="M148" s="17">
        <v>0</v>
      </c>
      <c r="N148" s="17">
        <v>0</v>
      </c>
      <c r="O148" s="17">
        <v>0</v>
      </c>
      <c r="P148" s="47">
        <v>0</v>
      </c>
      <c r="Q148" s="48">
        <v>0</v>
      </c>
      <c r="R148" s="17">
        <v>0</v>
      </c>
      <c r="S148" s="17">
        <v>0</v>
      </c>
      <c r="T148" s="17">
        <v>0</v>
      </c>
      <c r="U148" s="47"/>
      <c r="V148" s="48"/>
      <c r="W148" s="17"/>
      <c r="X148" s="17"/>
      <c r="Y148" s="17"/>
      <c r="Z148" s="47"/>
      <c r="AA148" s="75">
        <f>SUM(B148:Z148)</f>
        <v>104.68</v>
      </c>
      <c r="AC148" s="305">
        <f>AVERAGE('jan- july 17 2015'!T172,'jan- july 17 2015'!U172,'jan- july 17 2015'!V172,'jan- july 17 2015'!W172,'jan- july 17 2015'!X172,'jan- july 17 2015'!Y172,'jan- july 17 2015'!Z172)</f>
        <v>31.128571428571433</v>
      </c>
    </row>
    <row r="149" spans="1:29" ht="15" customHeight="1">
      <c r="A149" s="97" t="s">
        <v>10</v>
      </c>
      <c r="B149" s="102">
        <v>0</v>
      </c>
      <c r="C149" s="18">
        <v>52.6</v>
      </c>
      <c r="D149" s="17">
        <v>39.799999999999997</v>
      </c>
      <c r="E149" s="17">
        <v>46.5</v>
      </c>
      <c r="F149" s="47">
        <v>46.5</v>
      </c>
      <c r="G149" s="48">
        <v>26.1</v>
      </c>
      <c r="H149" s="17">
        <v>24.8</v>
      </c>
      <c r="I149" s="17">
        <v>11.1</v>
      </c>
      <c r="J149" s="17">
        <v>17.5</v>
      </c>
      <c r="K149" s="47">
        <v>3</v>
      </c>
      <c r="L149" s="48">
        <v>1</v>
      </c>
      <c r="M149" s="17">
        <v>0</v>
      </c>
      <c r="N149" s="17">
        <v>0</v>
      </c>
      <c r="O149" s="17">
        <v>0</v>
      </c>
      <c r="P149" s="47">
        <v>0</v>
      </c>
      <c r="Q149" s="48">
        <v>0</v>
      </c>
      <c r="R149" s="17">
        <v>0</v>
      </c>
      <c r="S149" s="17">
        <v>0</v>
      </c>
      <c r="T149" s="17">
        <v>0</v>
      </c>
      <c r="U149" s="47"/>
      <c r="V149" s="48"/>
      <c r="W149" s="17"/>
      <c r="X149" s="17"/>
      <c r="Y149" s="17"/>
      <c r="Z149" s="47"/>
      <c r="AA149" s="75">
        <f>SUM(B149:Z149)</f>
        <v>268.89999999999998</v>
      </c>
      <c r="AB149" s="305">
        <f>AVERAGE(C149:J149)</f>
        <v>33.112499999999997</v>
      </c>
    </row>
    <row r="150" spans="1:29" ht="15" customHeight="1">
      <c r="A150" s="99" t="s">
        <v>11</v>
      </c>
      <c r="B150" s="103"/>
      <c r="C150" s="23">
        <v>0</v>
      </c>
      <c r="D150" s="24"/>
      <c r="E150" s="24"/>
      <c r="F150" s="52"/>
      <c r="G150" s="53"/>
      <c r="H150" s="24"/>
      <c r="I150" s="24"/>
      <c r="J150" s="24"/>
      <c r="K150" s="52"/>
      <c r="L150" s="53"/>
      <c r="M150" s="24">
        <v>0</v>
      </c>
      <c r="N150" s="24">
        <v>0</v>
      </c>
      <c r="O150" s="24"/>
      <c r="P150" s="52">
        <v>0</v>
      </c>
      <c r="Q150" s="53">
        <v>0</v>
      </c>
      <c r="R150" s="24">
        <v>0</v>
      </c>
      <c r="S150" s="24">
        <v>0</v>
      </c>
      <c r="T150" s="24">
        <v>0</v>
      </c>
      <c r="U150" s="52"/>
      <c r="V150" s="53"/>
      <c r="W150" s="24"/>
      <c r="X150" s="24"/>
      <c r="Y150" s="24"/>
      <c r="Z150" s="52"/>
      <c r="AA150" s="77">
        <f>SUM(B150:Z150)</f>
        <v>0</v>
      </c>
    </row>
    <row r="151" spans="1:29" ht="15" customHeight="1">
      <c r="A151" s="109"/>
      <c r="B151" s="28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>
        <v>0</v>
      </c>
      <c r="T151" s="28"/>
      <c r="U151" s="28"/>
      <c r="V151" s="28"/>
      <c r="W151" s="28"/>
      <c r="X151" s="28"/>
      <c r="Y151" s="78"/>
      <c r="Z151" s="78"/>
      <c r="AA151" s="79"/>
    </row>
    <row r="152" spans="1:29" ht="15" customHeight="1">
      <c r="A152" s="109"/>
      <c r="B152" s="28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78"/>
      <c r="Z152" s="78"/>
      <c r="AA152" s="79"/>
    </row>
    <row r="153" spans="1:29" ht="15" customHeight="1">
      <c r="A153" s="30" t="s">
        <v>12</v>
      </c>
      <c r="B153" s="30"/>
      <c r="C153" s="30"/>
      <c r="D153" s="30"/>
      <c r="E153" s="31">
        <f>AA147/AA146*100</f>
        <v>32.217888715548625</v>
      </c>
      <c r="F153" s="31"/>
      <c r="G153" s="110" t="s">
        <v>13</v>
      </c>
      <c r="I153" s="32" t="s">
        <v>14</v>
      </c>
      <c r="J153" s="32"/>
      <c r="K153" s="32"/>
      <c r="L153" s="32"/>
      <c r="M153" s="111"/>
      <c r="N153" s="111"/>
      <c r="O153" t="s">
        <v>15</v>
      </c>
      <c r="R153" s="32"/>
      <c r="S153" s="32"/>
      <c r="T153" s="32"/>
      <c r="U153" s="32"/>
      <c r="V153" s="32"/>
      <c r="W153" s="32"/>
      <c r="X153" s="32"/>
      <c r="Y153" s="3"/>
      <c r="Z153" s="3"/>
    </row>
    <row r="154" spans="1:29" ht="15" customHeight="1">
      <c r="A154" s="109"/>
      <c r="Y154" s="3"/>
      <c r="Z154" s="3"/>
    </row>
    <row r="155" spans="1:29" ht="15" customHeight="1">
      <c r="B155" s="30" t="s">
        <v>16</v>
      </c>
      <c r="C155" s="30"/>
      <c r="D155" s="30"/>
      <c r="E155" s="31">
        <f>AA149/AA147*100</f>
        <v>108.5061738358486</v>
      </c>
      <c r="F155" s="31"/>
      <c r="G155" s="110" t="s">
        <v>13</v>
      </c>
      <c r="I155" s="32" t="s">
        <v>17</v>
      </c>
      <c r="J155" s="32"/>
      <c r="K155" s="32"/>
      <c r="L155" s="32"/>
      <c r="M155" s="111"/>
      <c r="N155" s="111"/>
      <c r="O155" t="s">
        <v>15</v>
      </c>
      <c r="R155" s="32"/>
      <c r="S155" s="32"/>
      <c r="T155" s="32"/>
      <c r="U155" s="32"/>
      <c r="V155" s="32"/>
      <c r="W155" s="32"/>
      <c r="X155" s="32"/>
      <c r="Y155" s="3"/>
      <c r="Z155" s="3"/>
    </row>
    <row r="156" spans="1:29" ht="15" customHeight="1">
      <c r="B156" s="32"/>
      <c r="C156" s="32"/>
      <c r="D156" s="32"/>
      <c r="E156" s="3"/>
      <c r="F156" s="3"/>
      <c r="I156" s="32"/>
      <c r="J156" s="32"/>
      <c r="K156" s="32"/>
      <c r="L156" s="32"/>
      <c r="M156" s="56"/>
      <c r="N156" s="3"/>
      <c r="R156" s="32"/>
      <c r="S156" s="32"/>
      <c r="T156" s="32"/>
      <c r="U156" s="32"/>
      <c r="V156" s="32"/>
      <c r="W156" s="32"/>
      <c r="X156" s="32"/>
      <c r="Y156" s="3"/>
      <c r="Z156" s="3"/>
    </row>
    <row r="157" spans="1:29" ht="15" customHeight="1">
      <c r="B157" s="32"/>
      <c r="C157" s="32"/>
      <c r="D157" s="32"/>
      <c r="E157" s="3"/>
      <c r="F157" s="3"/>
      <c r="I157" s="32"/>
      <c r="J157" s="32"/>
      <c r="K157" s="32"/>
      <c r="L157" s="32"/>
      <c r="M157" s="56"/>
      <c r="N157" s="3"/>
      <c r="R157" s="32"/>
      <c r="S157" s="32"/>
      <c r="T157" s="32"/>
      <c r="U157" s="32"/>
      <c r="V157" s="32"/>
      <c r="W157" s="32"/>
      <c r="X157" s="32"/>
      <c r="Y157" s="3"/>
      <c r="Z157" s="3"/>
    </row>
    <row r="158" spans="1:29" ht="15" customHeight="1">
      <c r="B158" s="32"/>
      <c r="C158" s="32"/>
      <c r="D158" s="32"/>
      <c r="E158" s="3"/>
      <c r="F158" s="3"/>
      <c r="I158" s="32"/>
      <c r="J158" s="32"/>
      <c r="K158" s="32"/>
      <c r="L158" s="32"/>
      <c r="M158" s="56"/>
      <c r="N158" s="3"/>
      <c r="R158" s="32"/>
      <c r="S158" s="32"/>
      <c r="T158" s="32"/>
      <c r="U158" s="32"/>
      <c r="V158" s="32"/>
      <c r="W158" s="32"/>
      <c r="X158" s="32"/>
      <c r="Y158" s="3"/>
      <c r="Z158" s="3"/>
    </row>
    <row r="159" spans="1:29" ht="15" customHeight="1">
      <c r="B159" s="32"/>
      <c r="C159" s="32"/>
      <c r="D159" s="32"/>
      <c r="E159" s="3"/>
      <c r="F159" s="3"/>
      <c r="I159" s="32"/>
      <c r="J159" s="32"/>
      <c r="K159" s="32"/>
      <c r="L159" s="32"/>
      <c r="M159" s="56"/>
      <c r="N159" s="3"/>
      <c r="R159" s="32"/>
      <c r="S159" s="32"/>
      <c r="T159" s="32"/>
      <c r="U159" s="32"/>
      <c r="V159" s="32"/>
      <c r="W159" s="32"/>
      <c r="X159" s="32"/>
      <c r="Y159" s="3"/>
      <c r="Z159" s="3"/>
    </row>
    <row r="160" spans="1:29" ht="15" customHeight="1">
      <c r="B160" s="32"/>
      <c r="C160" s="32"/>
      <c r="D160" s="32"/>
      <c r="E160" s="3"/>
      <c r="F160" s="3"/>
      <c r="I160" s="32"/>
      <c r="J160" s="32"/>
      <c r="K160" s="32"/>
      <c r="L160" s="32"/>
      <c r="M160" s="56"/>
      <c r="N160" s="3"/>
      <c r="R160" s="32"/>
      <c r="S160" s="32"/>
      <c r="T160" s="32"/>
      <c r="U160" s="32"/>
      <c r="V160" s="32"/>
      <c r="W160" s="32"/>
      <c r="X160" s="32"/>
      <c r="Y160" s="3"/>
      <c r="Z160" s="3"/>
    </row>
    <row r="161" spans="1:27" ht="15" customHeight="1">
      <c r="B161" s="32"/>
      <c r="C161" s="32"/>
      <c r="D161" s="32"/>
      <c r="E161" s="3"/>
      <c r="F161" s="3"/>
      <c r="I161" s="32"/>
      <c r="J161" s="32"/>
      <c r="K161" s="32"/>
      <c r="L161" s="32"/>
      <c r="M161" s="56"/>
      <c r="N161" s="3"/>
      <c r="R161" s="32"/>
      <c r="S161" s="32"/>
      <c r="T161" s="32"/>
      <c r="U161" s="32"/>
      <c r="V161" s="32"/>
      <c r="W161" s="32"/>
      <c r="X161" s="32"/>
      <c r="Y161" s="3"/>
      <c r="Z161" s="3"/>
    </row>
    <row r="162" spans="1:27" ht="15" customHeight="1">
      <c r="B162" s="32"/>
      <c r="C162" s="32"/>
      <c r="D162" s="32"/>
      <c r="E162" s="3"/>
      <c r="F162" s="3"/>
      <c r="I162" s="32"/>
      <c r="J162" s="32"/>
      <c r="K162" s="32"/>
      <c r="L162" s="32"/>
      <c r="M162" s="56"/>
      <c r="N162" s="3"/>
      <c r="R162" s="32"/>
      <c r="S162" s="32"/>
      <c r="T162" s="32"/>
      <c r="U162" s="32"/>
      <c r="V162" s="32"/>
      <c r="W162" s="32"/>
      <c r="X162" s="32"/>
      <c r="Y162" s="3"/>
      <c r="Z162" s="3"/>
    </row>
    <row r="163" spans="1:27" ht="15" customHeight="1">
      <c r="A163" s="8"/>
      <c r="B163" s="37"/>
      <c r="C163" s="37"/>
      <c r="D163" s="37"/>
      <c r="E163" s="8"/>
      <c r="F163" s="8"/>
      <c r="G163" s="8"/>
      <c r="H163" s="8"/>
      <c r="I163" s="37"/>
      <c r="J163" s="37"/>
      <c r="K163" s="37"/>
      <c r="L163" s="37"/>
      <c r="M163" s="58"/>
      <c r="N163" s="8"/>
      <c r="O163" s="8"/>
      <c r="P163" s="8"/>
      <c r="Q163" s="8"/>
      <c r="R163" s="37"/>
      <c r="S163" s="37"/>
      <c r="T163" s="37"/>
      <c r="U163" s="37"/>
      <c r="V163" s="37"/>
      <c r="W163" s="37"/>
      <c r="X163" s="37"/>
      <c r="Y163" s="8"/>
      <c r="Z163" s="8"/>
      <c r="AA163" s="8"/>
    </row>
    <row r="164" spans="1:27" ht="15" customHeight="1"/>
    <row r="165" spans="1:27" ht="15" customHeight="1"/>
    <row r="166" spans="1:27" ht="15" customHeight="1">
      <c r="A166" s="12" t="s">
        <v>40</v>
      </c>
      <c r="C166" s="11"/>
      <c r="D166" s="13" t="s">
        <v>65</v>
      </c>
      <c r="E166" s="3"/>
      <c r="F166" s="3"/>
      <c r="R166" s="62"/>
      <c r="S166" s="3"/>
      <c r="T166" s="3"/>
      <c r="U166" s="62"/>
      <c r="V166" s="3"/>
      <c r="W166" s="80"/>
      <c r="X166" s="63"/>
      <c r="Y166" s="81"/>
      <c r="Z166" s="72"/>
      <c r="AA166" s="72"/>
    </row>
    <row r="167" spans="1:27" ht="15" customHeight="1"/>
    <row r="168" spans="1:27" ht="15" customHeight="1">
      <c r="A168" s="96" t="s">
        <v>5</v>
      </c>
      <c r="B168" s="100">
        <v>1</v>
      </c>
      <c r="C168" s="104">
        <v>2</v>
      </c>
      <c r="D168" s="104">
        <v>3</v>
      </c>
      <c r="E168" s="104">
        <v>4</v>
      </c>
      <c r="F168" s="105">
        <v>5</v>
      </c>
      <c r="G168" s="106">
        <v>6</v>
      </c>
      <c r="H168" s="104">
        <v>7</v>
      </c>
      <c r="I168" s="104">
        <v>8</v>
      </c>
      <c r="J168" s="104">
        <v>9</v>
      </c>
      <c r="K168" s="105">
        <v>10</v>
      </c>
      <c r="L168" s="106">
        <v>11</v>
      </c>
      <c r="M168" s="104">
        <v>12</v>
      </c>
      <c r="N168" s="104">
        <v>13</v>
      </c>
      <c r="O168" s="104">
        <v>14</v>
      </c>
      <c r="P168" s="105">
        <v>15</v>
      </c>
      <c r="Q168" s="106">
        <v>16</v>
      </c>
      <c r="R168" s="104">
        <v>17</v>
      </c>
      <c r="S168" s="104">
        <v>18</v>
      </c>
      <c r="T168" s="104">
        <v>19</v>
      </c>
      <c r="U168" s="105">
        <v>20</v>
      </c>
      <c r="V168" s="106">
        <v>21</v>
      </c>
      <c r="W168" s="104">
        <v>22</v>
      </c>
      <c r="X168" s="104">
        <v>23</v>
      </c>
      <c r="Y168" s="104">
        <v>24</v>
      </c>
      <c r="Z168" s="105">
        <v>25</v>
      </c>
      <c r="AA168" s="74" t="s">
        <v>6</v>
      </c>
    </row>
    <row r="169" spans="1:27" ht="15" customHeight="1">
      <c r="A169" s="97" t="s">
        <v>7</v>
      </c>
      <c r="B169" s="101">
        <v>0</v>
      </c>
      <c r="C169" s="14">
        <v>0</v>
      </c>
      <c r="D169" s="15">
        <v>48.6</v>
      </c>
      <c r="E169" s="15">
        <v>46.1</v>
      </c>
      <c r="F169" s="45">
        <v>45.1</v>
      </c>
      <c r="G169" s="46">
        <v>44.4</v>
      </c>
      <c r="H169" s="15">
        <v>44.1</v>
      </c>
      <c r="I169" s="15">
        <v>45.2</v>
      </c>
      <c r="J169" s="15">
        <v>45.4</v>
      </c>
      <c r="K169" s="45">
        <v>36.200000000000003</v>
      </c>
      <c r="L169" s="46">
        <v>41.9</v>
      </c>
      <c r="M169" s="15">
        <v>46</v>
      </c>
      <c r="N169" s="15">
        <v>44</v>
      </c>
      <c r="O169" s="15">
        <v>27.9</v>
      </c>
      <c r="P169" s="45">
        <v>45.7</v>
      </c>
      <c r="Q169" s="46">
        <v>37.700000000000003</v>
      </c>
      <c r="R169" s="15">
        <v>44.2</v>
      </c>
      <c r="S169" s="15">
        <v>46.5</v>
      </c>
      <c r="T169" s="15">
        <v>26.8</v>
      </c>
      <c r="U169" s="45"/>
      <c r="V169" s="46"/>
      <c r="W169" s="15"/>
      <c r="X169" s="15"/>
      <c r="Y169" s="15"/>
      <c r="Z169" s="45"/>
      <c r="AA169" s="108">
        <f>SUM(B169:Z169)</f>
        <v>715.80000000000007</v>
      </c>
    </row>
    <row r="170" spans="1:27" ht="15" customHeight="1">
      <c r="A170" s="98" t="s">
        <v>8</v>
      </c>
      <c r="B170" s="102">
        <v>0</v>
      </c>
      <c r="C170" s="16">
        <v>0</v>
      </c>
      <c r="D170" s="17">
        <v>41.7</v>
      </c>
      <c r="E170" s="17">
        <v>37.93</v>
      </c>
      <c r="F170" s="47">
        <v>30.4</v>
      </c>
      <c r="G170" s="48">
        <v>39.4</v>
      </c>
      <c r="H170" s="17">
        <v>44.1</v>
      </c>
      <c r="I170" s="17">
        <v>38.9</v>
      </c>
      <c r="J170" s="17">
        <v>28.8</v>
      </c>
      <c r="K170" s="47">
        <v>10.5</v>
      </c>
      <c r="L170" s="48">
        <v>19.100000000000001</v>
      </c>
      <c r="M170" s="17">
        <v>22.4</v>
      </c>
      <c r="N170" s="17">
        <v>23.9</v>
      </c>
      <c r="O170" s="17">
        <v>19.3</v>
      </c>
      <c r="P170" s="47">
        <v>34.799999999999997</v>
      </c>
      <c r="Q170" s="48">
        <v>28</v>
      </c>
      <c r="R170" s="17">
        <v>31.3</v>
      </c>
      <c r="S170" s="17">
        <v>41.8</v>
      </c>
      <c r="T170" s="17">
        <v>14.1</v>
      </c>
      <c r="U170" s="47"/>
      <c r="V170" s="48"/>
      <c r="W170" s="17"/>
      <c r="X170" s="17"/>
      <c r="Y170" s="17"/>
      <c r="Z170" s="47"/>
      <c r="AA170" s="75">
        <f>SUM(B170:Z170)</f>
        <v>506.43000000000006</v>
      </c>
    </row>
    <row r="171" spans="1:27" ht="15" customHeight="1">
      <c r="A171" s="97" t="s">
        <v>9</v>
      </c>
      <c r="B171" s="102">
        <v>0</v>
      </c>
      <c r="C171" s="18">
        <v>0</v>
      </c>
      <c r="D171" s="17">
        <v>0</v>
      </c>
      <c r="E171" s="17">
        <v>8.17</v>
      </c>
      <c r="F171" s="47">
        <v>14.7</v>
      </c>
      <c r="G171" s="48">
        <v>5</v>
      </c>
      <c r="H171" s="17">
        <v>0</v>
      </c>
      <c r="I171" s="17">
        <v>6.4</v>
      </c>
      <c r="J171" s="17">
        <v>16.600000000000001</v>
      </c>
      <c r="K171" s="47">
        <v>25.7</v>
      </c>
      <c r="L171" s="48">
        <v>22.9</v>
      </c>
      <c r="M171" s="17">
        <v>23.6</v>
      </c>
      <c r="N171" s="17">
        <v>20.100000000000001</v>
      </c>
      <c r="O171" s="17">
        <v>8.6</v>
      </c>
      <c r="P171" s="47">
        <v>10.9</v>
      </c>
      <c r="Q171" s="48">
        <v>9.8000000000000007</v>
      </c>
      <c r="R171" s="17">
        <v>12.9</v>
      </c>
      <c r="S171" s="17">
        <v>4.7</v>
      </c>
      <c r="T171" s="17">
        <v>12.7</v>
      </c>
      <c r="U171" s="47"/>
      <c r="V171" s="48"/>
      <c r="W171" s="17"/>
      <c r="X171" s="17"/>
      <c r="Y171" s="17"/>
      <c r="Z171" s="47"/>
      <c r="AA171" s="75">
        <f>SUM(B171:Z171)</f>
        <v>202.76999999999998</v>
      </c>
    </row>
    <row r="172" spans="1:27" ht="15" customHeight="1">
      <c r="A172" s="97" t="s">
        <v>10</v>
      </c>
      <c r="B172" s="284">
        <v>0</v>
      </c>
      <c r="C172" s="20">
        <v>0</v>
      </c>
      <c r="D172" s="21">
        <v>14</v>
      </c>
      <c r="E172" s="21">
        <v>22.3</v>
      </c>
      <c r="F172" s="50">
        <v>11.2</v>
      </c>
      <c r="G172" s="51">
        <v>9.3000000000000007</v>
      </c>
      <c r="H172" s="21">
        <v>13.6</v>
      </c>
      <c r="I172" s="21">
        <v>7.3</v>
      </c>
      <c r="J172" s="21">
        <v>15.6</v>
      </c>
      <c r="K172" s="50">
        <v>16.600000000000001</v>
      </c>
      <c r="L172" s="51">
        <v>21.9</v>
      </c>
      <c r="M172" s="21">
        <v>23.8</v>
      </c>
      <c r="N172" s="21">
        <v>28.2</v>
      </c>
      <c r="O172" s="21">
        <v>20.399999999999999</v>
      </c>
      <c r="P172" s="50">
        <v>37.700000000000003</v>
      </c>
      <c r="Q172" s="51">
        <v>26</v>
      </c>
      <c r="R172" s="21">
        <v>26.4</v>
      </c>
      <c r="S172" s="21">
        <v>41.1</v>
      </c>
      <c r="T172" s="21">
        <v>17.5</v>
      </c>
      <c r="U172" s="50"/>
      <c r="V172" s="51"/>
      <c r="W172" s="21"/>
      <c r="X172" s="21"/>
      <c r="Y172" s="21"/>
      <c r="Z172" s="50"/>
      <c r="AA172" s="76">
        <f>SUM(B172:Z172)</f>
        <v>352.9</v>
      </c>
    </row>
    <row r="173" spans="1:27" ht="15" customHeight="1">
      <c r="A173" s="99" t="s">
        <v>11</v>
      </c>
      <c r="B173" s="103"/>
      <c r="C173" s="23"/>
      <c r="D173" s="24"/>
      <c r="E173" s="24"/>
      <c r="F173" s="52"/>
      <c r="G173" s="53"/>
      <c r="H173" s="24"/>
      <c r="I173" s="24"/>
      <c r="J173" s="24"/>
      <c r="K173" s="52"/>
      <c r="L173" s="53"/>
      <c r="M173" s="24"/>
      <c r="N173" s="24"/>
      <c r="O173" s="24"/>
      <c r="P173" s="52"/>
      <c r="Q173" s="53"/>
      <c r="R173" s="24"/>
      <c r="S173" s="24"/>
      <c r="T173" s="24"/>
      <c r="U173" s="52"/>
      <c r="V173" s="53"/>
      <c r="W173" s="24"/>
      <c r="X173" s="24"/>
      <c r="Y173" s="24"/>
      <c r="Z173" s="52"/>
      <c r="AA173" s="77">
        <f>SUM(B173:Z173)</f>
        <v>0</v>
      </c>
    </row>
    <row r="174" spans="1:27" ht="15" customHeight="1">
      <c r="B174" s="73"/>
    </row>
    <row r="175" spans="1:27" ht="15" customHeight="1"/>
    <row r="176" spans="1:27" ht="15" customHeight="1">
      <c r="A176" s="30" t="s">
        <v>12</v>
      </c>
      <c r="B176" s="30"/>
      <c r="C176" s="30"/>
      <c r="D176" s="30"/>
      <c r="E176" s="31">
        <f>AA170/AA169*100</f>
        <v>70.750209555741833</v>
      </c>
      <c r="F176" s="31"/>
      <c r="G176" s="110" t="s">
        <v>13</v>
      </c>
      <c r="I176" s="32" t="s">
        <v>14</v>
      </c>
      <c r="J176" s="32"/>
      <c r="K176" s="32"/>
      <c r="L176" s="32"/>
      <c r="M176" s="111"/>
      <c r="N176" s="111"/>
      <c r="O176" t="s">
        <v>15</v>
      </c>
      <c r="R176" s="32"/>
      <c r="S176" s="32"/>
      <c r="T176" s="32"/>
      <c r="U176" s="32"/>
      <c r="V176" s="32"/>
      <c r="W176" s="32"/>
      <c r="X176" s="32"/>
      <c r="Y176" s="3"/>
      <c r="Z176" s="3"/>
    </row>
    <row r="177" spans="1:27" ht="15" customHeight="1">
      <c r="Y177" s="3"/>
      <c r="Z177" s="3"/>
    </row>
    <row r="178" spans="1:27" ht="15" customHeight="1">
      <c r="B178" s="30" t="s">
        <v>16</v>
      </c>
      <c r="C178" s="30"/>
      <c r="D178" s="30"/>
      <c r="E178" s="31">
        <f>AA172/AA170*100</f>
        <v>69.68386548980115</v>
      </c>
      <c r="F178" s="31"/>
      <c r="G178" s="110" t="s">
        <v>13</v>
      </c>
      <c r="I178" s="32" t="s">
        <v>17</v>
      </c>
      <c r="J178" s="32"/>
      <c r="K178" s="32"/>
      <c r="L178" s="32"/>
      <c r="M178" s="111"/>
      <c r="N178" s="111"/>
      <c r="O178" t="s">
        <v>15</v>
      </c>
      <c r="R178" s="32"/>
      <c r="S178" s="32"/>
      <c r="T178" s="32"/>
      <c r="U178" s="32"/>
      <c r="V178" s="32"/>
      <c r="W178" s="32"/>
      <c r="X178" s="32"/>
      <c r="Y178" s="3"/>
      <c r="Z178" s="3"/>
    </row>
    <row r="179" spans="1:27" ht="15" customHeight="1"/>
    <row r="180" spans="1:27" ht="15" customHeight="1"/>
    <row r="181" spans="1:27" ht="15" customHeight="1"/>
    <row r="182" spans="1:27" ht="15" customHeight="1"/>
    <row r="183" spans="1:27" ht="15" customHeight="1">
      <c r="A183" s="4"/>
      <c r="B183" s="4"/>
      <c r="C183" s="11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" customHeight="1"/>
    <row r="185" spans="1:27" ht="19.5" customHeight="1">
      <c r="A185" s="288" t="e">
        <f>#REF!</f>
        <v>#REF!</v>
      </c>
      <c r="B185" s="32"/>
      <c r="C185" s="32"/>
      <c r="D185" s="107"/>
      <c r="E185" s="3"/>
      <c r="F185" s="3"/>
      <c r="I185" s="32"/>
      <c r="J185" s="32"/>
      <c r="K185" s="38" t="s">
        <v>0</v>
      </c>
      <c r="M185" s="56"/>
      <c r="N185" s="3"/>
      <c r="R185" s="32"/>
      <c r="S185" s="32"/>
      <c r="T185" s="32"/>
      <c r="U185" s="32"/>
      <c r="V185" s="32"/>
      <c r="W185" s="32"/>
      <c r="X185" s="304" t="str">
        <f>X93</f>
        <v>Month</v>
      </c>
      <c r="Y185" s="306"/>
      <c r="Z185" s="306"/>
      <c r="AA185" s="65" t="e">
        <f>#REF!</f>
        <v>#REF!</v>
      </c>
    </row>
    <row r="186" spans="1:27" ht="15" customHeight="1">
      <c r="A186" s="35"/>
      <c r="B186" s="32"/>
      <c r="C186" s="32"/>
      <c r="D186" s="32"/>
      <c r="E186" s="3"/>
      <c r="F186" s="3"/>
      <c r="I186" s="32"/>
      <c r="J186" s="32"/>
      <c r="K186" s="38"/>
      <c r="M186" s="56"/>
      <c r="N186" s="3"/>
      <c r="R186" s="32"/>
      <c r="S186" s="32"/>
      <c r="T186" s="32"/>
      <c r="U186" s="32"/>
      <c r="V186" s="32"/>
      <c r="W186" s="32"/>
      <c r="X186" s="94"/>
      <c r="Y186" s="3"/>
      <c r="Z186" s="3"/>
    </row>
    <row r="187" spans="1:27" ht="15" customHeight="1">
      <c r="A187" s="89"/>
      <c r="B187" s="90"/>
      <c r="C187" s="90"/>
      <c r="D187" s="90"/>
      <c r="E187" s="91"/>
      <c r="F187" s="91"/>
      <c r="G187" s="91"/>
      <c r="H187" s="91"/>
      <c r="I187" s="90"/>
      <c r="J187" s="90"/>
      <c r="K187" s="92"/>
      <c r="L187" s="91"/>
      <c r="M187" s="93"/>
      <c r="N187" s="91"/>
      <c r="O187" s="91"/>
      <c r="P187" s="91"/>
      <c r="Q187" s="91"/>
      <c r="R187" s="90"/>
      <c r="S187" s="90"/>
      <c r="T187" s="90"/>
      <c r="U187" s="90"/>
      <c r="V187" s="90"/>
      <c r="W187" s="90"/>
      <c r="X187" s="95"/>
      <c r="Y187" s="91"/>
      <c r="Z187" s="91"/>
      <c r="AA187" s="91"/>
    </row>
    <row r="188" spans="1:27" ht="15" customHeight="1">
      <c r="A188" s="35"/>
      <c r="B188" s="32"/>
      <c r="C188" s="32"/>
      <c r="D188" s="32"/>
      <c r="E188" s="3"/>
      <c r="F188" s="3"/>
      <c r="I188" s="32"/>
      <c r="J188" s="32"/>
      <c r="K188" s="32"/>
      <c r="L188" s="32"/>
      <c r="M188" s="56"/>
      <c r="N188" s="3"/>
      <c r="R188" s="32"/>
      <c r="S188" s="32"/>
      <c r="T188" s="32"/>
      <c r="U188" s="32"/>
      <c r="V188" s="32"/>
      <c r="W188" s="32"/>
      <c r="Z188" s="3"/>
    </row>
    <row r="189" spans="1:27" ht="15" customHeight="1">
      <c r="A189" s="12" t="s">
        <v>43</v>
      </c>
      <c r="C189" s="11"/>
      <c r="D189" s="13" t="s">
        <v>47</v>
      </c>
      <c r="E189" s="3"/>
      <c r="F189" s="3"/>
      <c r="J189" s="107"/>
      <c r="R189" s="62"/>
      <c r="S189" s="3"/>
      <c r="T189" s="3"/>
      <c r="U189" s="62"/>
      <c r="V189" s="3"/>
      <c r="W189" s="80"/>
      <c r="X189" s="63"/>
      <c r="Z189" s="72"/>
      <c r="AA189" s="72"/>
    </row>
    <row r="190" spans="1:27" ht="15" customHeight="1"/>
    <row r="191" spans="1:27" ht="15" customHeight="1">
      <c r="A191" s="96" t="s">
        <v>5</v>
      </c>
      <c r="B191" s="100">
        <v>1</v>
      </c>
      <c r="C191" s="104">
        <v>2</v>
      </c>
      <c r="D191" s="104">
        <v>3</v>
      </c>
      <c r="E191" s="104">
        <v>4</v>
      </c>
      <c r="F191" s="105">
        <v>5</v>
      </c>
      <c r="G191" s="106">
        <v>6</v>
      </c>
      <c r="H191" s="104">
        <v>7</v>
      </c>
      <c r="I191" s="104">
        <v>8</v>
      </c>
      <c r="J191" s="104">
        <v>9</v>
      </c>
      <c r="K191" s="105">
        <v>10</v>
      </c>
      <c r="L191" s="106">
        <v>11</v>
      </c>
      <c r="M191" s="104">
        <v>12</v>
      </c>
      <c r="N191" s="104">
        <v>13</v>
      </c>
      <c r="O191" s="104">
        <v>14</v>
      </c>
      <c r="P191" s="105">
        <v>15</v>
      </c>
      <c r="Q191" s="106">
        <v>16</v>
      </c>
      <c r="R191" s="104">
        <v>17</v>
      </c>
      <c r="S191" s="104">
        <v>18</v>
      </c>
      <c r="T191" s="104">
        <v>19</v>
      </c>
      <c r="U191" s="105">
        <v>20</v>
      </c>
      <c r="V191" s="106">
        <v>21</v>
      </c>
      <c r="W191" s="104">
        <v>22</v>
      </c>
      <c r="X191" s="104">
        <v>23</v>
      </c>
      <c r="Y191" s="104">
        <v>24</v>
      </c>
      <c r="Z191" s="105">
        <v>25</v>
      </c>
      <c r="AA191" s="74" t="s">
        <v>6</v>
      </c>
    </row>
    <row r="192" spans="1:27" ht="15" customHeight="1">
      <c r="A192" s="97" t="s">
        <v>7</v>
      </c>
      <c r="B192" s="101"/>
      <c r="C192" s="14"/>
      <c r="D192" s="15"/>
      <c r="E192" s="15"/>
      <c r="F192" s="45"/>
      <c r="G192" s="46"/>
      <c r="H192" s="15"/>
      <c r="I192" s="15"/>
      <c r="J192" s="15"/>
      <c r="K192" s="45"/>
      <c r="L192" s="46"/>
      <c r="M192" s="15"/>
      <c r="N192" s="15"/>
      <c r="O192" s="15"/>
      <c r="P192" s="45"/>
      <c r="Q192" s="46"/>
      <c r="R192" s="15"/>
      <c r="S192" s="15"/>
      <c r="T192" s="15"/>
      <c r="U192" s="45"/>
      <c r="V192" s="46"/>
      <c r="W192" s="15"/>
      <c r="X192" s="15"/>
      <c r="Y192" s="15"/>
      <c r="Z192" s="45"/>
      <c r="AA192" s="108">
        <f>SUM(B192:Z192)</f>
        <v>0</v>
      </c>
    </row>
    <row r="193" spans="1:27" ht="15" customHeight="1">
      <c r="A193" s="98" t="s">
        <v>8</v>
      </c>
      <c r="B193" s="102"/>
      <c r="C193" s="16"/>
      <c r="D193" s="17"/>
      <c r="E193" s="17"/>
      <c r="F193" s="47"/>
      <c r="G193" s="48"/>
      <c r="H193" s="17"/>
      <c r="I193" s="17"/>
      <c r="J193" s="17"/>
      <c r="K193" s="47"/>
      <c r="L193" s="48"/>
      <c r="M193" s="17"/>
      <c r="N193" s="17"/>
      <c r="O193" s="17"/>
      <c r="P193" s="47"/>
      <c r="Q193" s="48"/>
      <c r="R193" s="17"/>
      <c r="S193" s="17"/>
      <c r="T193" s="17"/>
      <c r="U193" s="47"/>
      <c r="V193" s="48"/>
      <c r="W193" s="17"/>
      <c r="X193" s="17"/>
      <c r="Y193" s="17"/>
      <c r="Z193" s="47"/>
      <c r="AA193" s="75">
        <f>SUM(B193:Z193)</f>
        <v>0</v>
      </c>
    </row>
    <row r="194" spans="1:27" ht="15" customHeight="1">
      <c r="A194" s="98" t="s">
        <v>9</v>
      </c>
      <c r="B194" s="102"/>
      <c r="C194" s="16"/>
      <c r="D194" s="17"/>
      <c r="E194" s="17"/>
      <c r="F194" s="47"/>
      <c r="G194" s="48"/>
      <c r="H194" s="17"/>
      <c r="I194" s="17"/>
      <c r="J194" s="17"/>
      <c r="K194" s="47"/>
      <c r="L194" s="48"/>
      <c r="M194" s="17"/>
      <c r="N194" s="17"/>
      <c r="O194" s="17"/>
      <c r="P194" s="47"/>
      <c r="Q194" s="48"/>
      <c r="R194" s="17"/>
      <c r="S194" s="17"/>
      <c r="T194" s="17"/>
      <c r="U194" s="47"/>
      <c r="V194" s="48"/>
      <c r="W194" s="17"/>
      <c r="X194" s="17"/>
      <c r="Y194" s="17"/>
      <c r="Z194" s="47"/>
      <c r="AA194" s="75">
        <f>SUM(B194:Z194)</f>
        <v>0</v>
      </c>
    </row>
    <row r="195" spans="1:27" ht="15" customHeight="1">
      <c r="A195" s="97" t="s">
        <v>10</v>
      </c>
      <c r="B195" s="102"/>
      <c r="C195" s="18"/>
      <c r="D195" s="17"/>
      <c r="E195" s="17"/>
      <c r="F195" s="47"/>
      <c r="G195" s="48"/>
      <c r="H195" s="17"/>
      <c r="I195" s="17"/>
      <c r="J195" s="17"/>
      <c r="K195" s="47"/>
      <c r="L195" s="48"/>
      <c r="M195" s="17"/>
      <c r="N195" s="17"/>
      <c r="O195" s="17"/>
      <c r="P195" s="47"/>
      <c r="Q195" s="48"/>
      <c r="R195" s="17"/>
      <c r="S195" s="17"/>
      <c r="T195" s="17"/>
      <c r="U195" s="47"/>
      <c r="V195" s="48"/>
      <c r="W195" s="17"/>
      <c r="X195" s="17"/>
      <c r="Y195" s="17"/>
      <c r="Z195" s="47"/>
      <c r="AA195" s="75">
        <f>SUM(B195:Z195)</f>
        <v>0</v>
      </c>
    </row>
    <row r="196" spans="1:27" ht="15" customHeight="1">
      <c r="A196" s="99" t="s">
        <v>11</v>
      </c>
      <c r="B196" s="103"/>
      <c r="C196" s="23"/>
      <c r="D196" s="24"/>
      <c r="E196" s="24"/>
      <c r="F196" s="52"/>
      <c r="G196" s="53"/>
      <c r="H196" s="24"/>
      <c r="I196" s="24"/>
      <c r="J196" s="24"/>
      <c r="K196" s="52"/>
      <c r="L196" s="53"/>
      <c r="M196" s="24"/>
      <c r="N196" s="24"/>
      <c r="O196" s="24"/>
      <c r="P196" s="52"/>
      <c r="Q196" s="53"/>
      <c r="R196" s="24"/>
      <c r="S196" s="24"/>
      <c r="T196" s="24"/>
      <c r="U196" s="52"/>
      <c r="V196" s="53"/>
      <c r="W196" s="24"/>
      <c r="X196" s="24"/>
      <c r="Y196" s="24"/>
      <c r="Z196" s="52"/>
      <c r="AA196" s="77">
        <f>SUM(B196:Z196)</f>
        <v>0</v>
      </c>
    </row>
    <row r="197" spans="1:27" ht="15" customHeight="1">
      <c r="A197" s="109"/>
      <c r="B197" s="28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78"/>
      <c r="Z197" s="78"/>
      <c r="AA197" s="79"/>
    </row>
    <row r="198" spans="1:27" ht="15" customHeight="1">
      <c r="A198" s="109"/>
      <c r="B198" s="28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78"/>
      <c r="Z198" s="78"/>
      <c r="AA198" s="79"/>
    </row>
    <row r="199" spans="1:27" ht="15" customHeight="1">
      <c r="A199" s="30" t="s">
        <v>12</v>
      </c>
      <c r="B199" s="30"/>
      <c r="C199" s="30"/>
      <c r="D199" s="30"/>
      <c r="E199" s="31" t="e">
        <f>AA193/AA192*100</f>
        <v>#DIV/0!</v>
      </c>
      <c r="F199" s="31"/>
      <c r="G199" s="110" t="s">
        <v>13</v>
      </c>
      <c r="I199" s="32" t="s">
        <v>14</v>
      </c>
      <c r="J199" s="32"/>
      <c r="K199" s="32"/>
      <c r="L199" s="32"/>
      <c r="M199" s="111"/>
      <c r="N199" s="111"/>
      <c r="O199" t="s">
        <v>15</v>
      </c>
      <c r="R199" s="32"/>
      <c r="S199" s="32"/>
      <c r="T199" s="32"/>
      <c r="U199" s="32"/>
      <c r="V199" s="32"/>
      <c r="W199" s="32"/>
      <c r="X199" s="32"/>
      <c r="Y199" s="3"/>
      <c r="Z199" s="3"/>
    </row>
    <row r="200" spans="1:27" ht="15" customHeight="1">
      <c r="A200" s="109"/>
      <c r="Y200" s="3"/>
      <c r="Z200" s="3"/>
    </row>
    <row r="201" spans="1:27" ht="15" customHeight="1">
      <c r="B201" s="30" t="s">
        <v>16</v>
      </c>
      <c r="C201" s="30"/>
      <c r="D201" s="30"/>
      <c r="E201" s="31" t="e">
        <f>AA196/AA193*100</f>
        <v>#DIV/0!</v>
      </c>
      <c r="F201" s="31"/>
      <c r="G201" s="110" t="s">
        <v>13</v>
      </c>
      <c r="I201" s="32" t="s">
        <v>17</v>
      </c>
      <c r="J201" s="32"/>
      <c r="K201" s="32"/>
      <c r="L201" s="32"/>
      <c r="M201" s="111"/>
      <c r="N201" s="111"/>
      <c r="O201" t="s">
        <v>15</v>
      </c>
      <c r="R201" s="32"/>
      <c r="S201" s="32"/>
      <c r="T201" s="32"/>
      <c r="U201" s="32"/>
      <c r="V201" s="32"/>
      <c r="W201" s="32"/>
      <c r="X201" s="32"/>
      <c r="Y201" s="3"/>
      <c r="Z201" s="3"/>
    </row>
    <row r="202" spans="1:27" ht="15" customHeight="1">
      <c r="B202" s="32"/>
      <c r="C202" s="32"/>
      <c r="D202" s="32"/>
      <c r="E202" s="3"/>
      <c r="F202" s="3"/>
      <c r="I202" s="32"/>
      <c r="J202" s="32"/>
      <c r="K202" s="32"/>
      <c r="L202" s="32"/>
      <c r="M202" s="56"/>
      <c r="N202" s="3"/>
      <c r="R202" s="32"/>
      <c r="S202" s="32"/>
      <c r="T202" s="32"/>
      <c r="U202" s="32"/>
      <c r="V202" s="32"/>
      <c r="W202" s="32"/>
      <c r="X202" s="32"/>
      <c r="Y202" s="3"/>
      <c r="Z202" s="3"/>
    </row>
    <row r="203" spans="1:27" ht="15" customHeight="1">
      <c r="B203" s="32"/>
      <c r="C203" s="32"/>
      <c r="D203" s="32"/>
      <c r="E203" s="3"/>
      <c r="F203" s="3"/>
      <c r="I203" s="32"/>
      <c r="J203" s="32"/>
      <c r="K203" s="32"/>
      <c r="L203" s="32"/>
      <c r="M203" s="56"/>
      <c r="N203" s="3"/>
      <c r="R203" s="32"/>
      <c r="S203" s="32"/>
      <c r="T203" s="32"/>
      <c r="U203" s="32"/>
      <c r="V203" s="32"/>
      <c r="W203" s="32"/>
      <c r="X203" s="32"/>
      <c r="Y203" s="3"/>
      <c r="Z203" s="3"/>
    </row>
    <row r="204" spans="1:27" ht="15" customHeight="1">
      <c r="B204" s="32"/>
      <c r="C204" s="32"/>
      <c r="D204" s="32"/>
      <c r="E204" s="3"/>
      <c r="F204" s="3"/>
      <c r="I204" s="32"/>
      <c r="J204" s="32"/>
      <c r="K204" s="32"/>
      <c r="L204" s="32"/>
      <c r="M204" s="56"/>
      <c r="N204" s="3"/>
      <c r="R204" s="32"/>
      <c r="S204" s="32"/>
      <c r="T204" s="32"/>
      <c r="U204" s="32"/>
      <c r="V204" s="32"/>
      <c r="W204" s="32"/>
      <c r="X204" s="32"/>
      <c r="Y204" s="3"/>
      <c r="Z204" s="3"/>
    </row>
    <row r="205" spans="1:27" ht="15" customHeight="1">
      <c r="B205" s="32"/>
      <c r="C205" s="32"/>
      <c r="D205" s="32"/>
      <c r="E205" s="3"/>
      <c r="F205" s="3"/>
      <c r="I205" s="32"/>
      <c r="J205" s="32"/>
      <c r="K205" s="32"/>
      <c r="L205" s="32"/>
      <c r="M205" s="56"/>
      <c r="N205" s="3"/>
      <c r="R205" s="32"/>
      <c r="S205" s="32"/>
      <c r="T205" s="32"/>
      <c r="U205" s="32"/>
      <c r="V205" s="32"/>
      <c r="W205" s="32"/>
      <c r="X205" s="32"/>
      <c r="Y205" s="3"/>
      <c r="Z205" s="3"/>
    </row>
    <row r="206" spans="1:27" ht="15" customHeight="1">
      <c r="B206" s="32"/>
      <c r="C206" s="32"/>
      <c r="D206" s="32"/>
      <c r="E206" s="3"/>
      <c r="F206" s="3"/>
      <c r="I206" s="32"/>
      <c r="J206" s="32"/>
      <c r="K206" s="32"/>
      <c r="L206" s="32"/>
      <c r="M206" s="56"/>
      <c r="N206" s="3"/>
      <c r="R206" s="32"/>
      <c r="S206" s="32"/>
      <c r="T206" s="32"/>
      <c r="U206" s="32"/>
      <c r="V206" s="32"/>
      <c r="W206" s="32"/>
      <c r="X206" s="32"/>
      <c r="Y206" s="3"/>
      <c r="Z206" s="3"/>
    </row>
    <row r="207" spans="1:27" ht="15" customHeight="1">
      <c r="B207" s="32"/>
      <c r="C207" s="32"/>
      <c r="D207" s="32"/>
      <c r="E207" s="3"/>
      <c r="F207" s="3"/>
      <c r="I207" s="32"/>
      <c r="J207" s="32"/>
      <c r="K207" s="32"/>
      <c r="L207" s="32"/>
      <c r="M207" s="56"/>
      <c r="N207" s="3"/>
      <c r="R207" s="32"/>
      <c r="S207" s="32"/>
      <c r="T207" s="32"/>
      <c r="U207" s="32"/>
      <c r="V207" s="32"/>
      <c r="W207" s="32"/>
      <c r="X207" s="32"/>
      <c r="Y207" s="3"/>
      <c r="Z207" s="3"/>
    </row>
    <row r="208" spans="1:27" ht="15" customHeight="1">
      <c r="B208" s="32"/>
      <c r="C208" s="32"/>
      <c r="D208" s="32"/>
      <c r="E208" s="3"/>
      <c r="F208" s="3"/>
      <c r="I208" s="32"/>
      <c r="J208" s="32"/>
      <c r="K208" s="32"/>
      <c r="L208" s="32"/>
      <c r="M208" s="56"/>
      <c r="N208" s="3"/>
      <c r="R208" s="32"/>
      <c r="S208" s="32"/>
      <c r="T208" s="32"/>
      <c r="U208" s="32"/>
      <c r="V208" s="32"/>
      <c r="W208" s="32"/>
      <c r="X208" s="32"/>
      <c r="Y208" s="3"/>
      <c r="Z208" s="3"/>
    </row>
    <row r="209" spans="1:27" ht="15" customHeight="1">
      <c r="A209" s="8"/>
      <c r="B209" s="37"/>
      <c r="C209" s="37"/>
      <c r="D209" s="37"/>
      <c r="E209" s="8"/>
      <c r="F209" s="8"/>
      <c r="G209" s="8"/>
      <c r="H209" s="8"/>
      <c r="I209" s="37"/>
      <c r="J209" s="37"/>
      <c r="K209" s="37"/>
      <c r="L209" s="37"/>
      <c r="M209" s="58"/>
      <c r="N209" s="8"/>
      <c r="O209" s="8"/>
      <c r="P209" s="8"/>
      <c r="Q209" s="8"/>
      <c r="R209" s="37"/>
      <c r="S209" s="37"/>
      <c r="T209" s="37"/>
      <c r="U209" s="37"/>
      <c r="V209" s="37"/>
      <c r="W209" s="37"/>
      <c r="X209" s="37"/>
      <c r="Y209" s="8"/>
      <c r="Z209" s="8"/>
      <c r="AA209" s="8"/>
    </row>
    <row r="210" spans="1:27" ht="15" customHeight="1"/>
    <row r="211" spans="1:27" ht="15" customHeight="1"/>
    <row r="212" spans="1:27" ht="15" customHeight="1">
      <c r="A212" s="12" t="s">
        <v>46</v>
      </c>
      <c r="C212" s="11"/>
      <c r="D212" s="13" t="s">
        <v>66</v>
      </c>
      <c r="E212" s="3"/>
      <c r="F212" s="3"/>
      <c r="R212" s="62"/>
      <c r="S212" s="3"/>
      <c r="T212" s="3"/>
      <c r="U212" s="62"/>
      <c r="V212" s="3"/>
      <c r="W212" s="80"/>
      <c r="X212" s="63"/>
      <c r="Y212" s="81"/>
      <c r="Z212" s="72"/>
      <c r="AA212" s="72"/>
    </row>
    <row r="213" spans="1:27" ht="15" customHeight="1"/>
    <row r="214" spans="1:27" ht="15" customHeight="1">
      <c r="A214" s="96" t="s">
        <v>5</v>
      </c>
      <c r="B214" s="100">
        <v>1</v>
      </c>
      <c r="C214" s="104">
        <v>2</v>
      </c>
      <c r="D214" s="104">
        <v>3</v>
      </c>
      <c r="E214" s="104">
        <v>4</v>
      </c>
      <c r="F214" s="105">
        <v>5</v>
      </c>
      <c r="G214" s="106">
        <v>6</v>
      </c>
      <c r="H214" s="104">
        <v>7</v>
      </c>
      <c r="I214" s="104">
        <v>8</v>
      </c>
      <c r="J214" s="104">
        <v>9</v>
      </c>
      <c r="K214" s="105">
        <v>10</v>
      </c>
      <c r="L214" s="106">
        <v>11</v>
      </c>
      <c r="M214" s="104">
        <v>12</v>
      </c>
      <c r="N214" s="104">
        <v>13</v>
      </c>
      <c r="O214" s="104">
        <v>14</v>
      </c>
      <c r="P214" s="105">
        <v>15</v>
      </c>
      <c r="Q214" s="106">
        <v>16</v>
      </c>
      <c r="R214" s="104">
        <v>17</v>
      </c>
      <c r="S214" s="104">
        <v>18</v>
      </c>
      <c r="T214" s="104">
        <v>19</v>
      </c>
      <c r="U214" s="105">
        <v>20</v>
      </c>
      <c r="V214" s="106">
        <v>21</v>
      </c>
      <c r="W214" s="104">
        <v>22</v>
      </c>
      <c r="X214" s="104">
        <v>23</v>
      </c>
      <c r="Y214" s="104">
        <v>24</v>
      </c>
      <c r="Z214" s="105">
        <v>25</v>
      </c>
      <c r="AA214" s="74" t="s">
        <v>6</v>
      </c>
    </row>
    <row r="215" spans="1:27" ht="15" customHeight="1">
      <c r="A215" s="97" t="s">
        <v>7</v>
      </c>
      <c r="B215" s="101">
        <v>0</v>
      </c>
      <c r="C215" s="14"/>
      <c r="D215" s="15"/>
      <c r="E215" s="15"/>
      <c r="F215" s="45"/>
      <c r="G215" s="46"/>
      <c r="H215" s="15"/>
      <c r="I215" s="15"/>
      <c r="J215" s="15"/>
      <c r="K215" s="45"/>
      <c r="L215" s="46"/>
      <c r="M215" s="15"/>
      <c r="N215" s="15"/>
      <c r="O215" s="15"/>
      <c r="P215" s="45"/>
      <c r="Q215" s="46"/>
      <c r="R215" s="15"/>
      <c r="S215" s="15"/>
      <c r="T215" s="15"/>
      <c r="U215" s="45"/>
      <c r="V215" s="46"/>
      <c r="W215" s="15"/>
      <c r="X215" s="15"/>
      <c r="Y215" s="15"/>
      <c r="Z215" s="45"/>
      <c r="AA215" s="108">
        <f>SUM(AA192,AA169,AA146,AA123,AA100,AA77,AA54,AA31,AA8)</f>
        <v>5296.4</v>
      </c>
    </row>
    <row r="216" spans="1:27" ht="15" customHeight="1">
      <c r="A216" s="98" t="s">
        <v>8</v>
      </c>
      <c r="B216" s="102"/>
      <c r="C216" s="16"/>
      <c r="D216" s="17"/>
      <c r="E216" s="17"/>
      <c r="F216" s="47"/>
      <c r="G216" s="48"/>
      <c r="H216" s="17"/>
      <c r="I216" s="17"/>
      <c r="J216" s="17"/>
      <c r="K216" s="47"/>
      <c r="L216" s="48"/>
      <c r="M216" s="17"/>
      <c r="N216" s="17"/>
      <c r="O216" s="17"/>
      <c r="P216" s="47"/>
      <c r="Q216" s="48"/>
      <c r="R216" s="17"/>
      <c r="S216" s="17"/>
      <c r="T216" s="17"/>
      <c r="U216" s="47"/>
      <c r="V216" s="48"/>
      <c r="W216" s="17"/>
      <c r="X216" s="17"/>
      <c r="Y216" s="17"/>
      <c r="Z216" s="47"/>
      <c r="AA216" s="75">
        <f>SUM(AA9,AA32,AA55,AA78,AA101,AA124,AA147,AA170,AA193)</f>
        <v>3856.6600000000008</v>
      </c>
    </row>
    <row r="217" spans="1:27" ht="15" customHeight="1">
      <c r="A217" s="97" t="s">
        <v>9</v>
      </c>
      <c r="B217" s="102"/>
      <c r="C217" s="18"/>
      <c r="D217" s="17"/>
      <c r="E217" s="17"/>
      <c r="F217" s="47"/>
      <c r="G217" s="48"/>
      <c r="H217" s="17"/>
      <c r="I217" s="17"/>
      <c r="J217" s="17"/>
      <c r="K217" s="47"/>
      <c r="L217" s="48"/>
      <c r="M217" s="17"/>
      <c r="N217" s="17"/>
      <c r="O217" s="17"/>
      <c r="P217" s="47"/>
      <c r="Q217" s="48"/>
      <c r="R217" s="17"/>
      <c r="S217" s="17"/>
      <c r="T217" s="17"/>
      <c r="U217" s="47"/>
      <c r="V217" s="48"/>
      <c r="W217" s="17"/>
      <c r="X217" s="17"/>
      <c r="Y217" s="17"/>
      <c r="Z217" s="47"/>
      <c r="AA217" s="75">
        <f>SUM(AA10,AA33,AA56,AA79,AA102,AA125,AA148,AA171,AA194)</f>
        <v>993.98</v>
      </c>
    </row>
    <row r="218" spans="1:27" ht="15" customHeight="1">
      <c r="A218" s="97" t="s">
        <v>10</v>
      </c>
      <c r="B218" s="284"/>
      <c r="C218" s="20"/>
      <c r="D218" s="21"/>
      <c r="E218" s="21"/>
      <c r="F218" s="50"/>
      <c r="G218" s="51"/>
      <c r="H218" s="21"/>
      <c r="I218" s="21"/>
      <c r="J218" s="21"/>
      <c r="K218" s="50"/>
      <c r="L218" s="51"/>
      <c r="M218" s="21"/>
      <c r="N218" s="21"/>
      <c r="O218" s="21"/>
      <c r="P218" s="50"/>
      <c r="Q218" s="51"/>
      <c r="R218" s="21"/>
      <c r="S218" s="21"/>
      <c r="T218" s="21"/>
      <c r="U218" s="50"/>
      <c r="V218" s="51"/>
      <c r="W218" s="21"/>
      <c r="X218" s="21"/>
      <c r="Y218" s="21"/>
      <c r="Z218" s="50"/>
      <c r="AA218" s="76">
        <f>SUM(AA11,AA34,AA57,AA80,AA103,AA126,AA149,AA172,AA195)</f>
        <v>3595.02</v>
      </c>
    </row>
    <row r="219" spans="1:27" ht="15" customHeight="1">
      <c r="A219" s="99" t="s">
        <v>11</v>
      </c>
      <c r="B219" s="103"/>
      <c r="C219" s="23"/>
      <c r="D219" s="24"/>
      <c r="E219" s="24"/>
      <c r="F219" s="52"/>
      <c r="G219" s="53"/>
      <c r="H219" s="24"/>
      <c r="I219" s="24"/>
      <c r="J219" s="24"/>
      <c r="K219" s="52"/>
      <c r="L219" s="53"/>
      <c r="M219" s="24"/>
      <c r="N219" s="24"/>
      <c r="O219" s="24"/>
      <c r="P219" s="52"/>
      <c r="Q219" s="53"/>
      <c r="R219" s="24"/>
      <c r="S219" s="24"/>
      <c r="T219" s="24"/>
      <c r="U219" s="52"/>
      <c r="V219" s="53"/>
      <c r="W219" s="24"/>
      <c r="X219" s="24"/>
      <c r="Y219" s="24"/>
      <c r="Z219" s="52"/>
      <c r="AA219" s="77">
        <f>SUM(B219:Z219)</f>
        <v>0</v>
      </c>
    </row>
    <row r="220" spans="1:27" ht="15" customHeight="1">
      <c r="B220" s="73"/>
    </row>
    <row r="221" spans="1:27" ht="15" customHeight="1"/>
    <row r="222" spans="1:27" ht="15" customHeight="1">
      <c r="A222" s="30" t="s">
        <v>12</v>
      </c>
      <c r="B222" s="30"/>
      <c r="C222" s="30"/>
      <c r="D222" s="30"/>
      <c r="E222" s="31">
        <f>AA216/AA215*100</f>
        <v>72.816630163884923</v>
      </c>
      <c r="F222" s="31"/>
      <c r="G222" s="110" t="s">
        <v>13</v>
      </c>
      <c r="I222" s="32" t="s">
        <v>14</v>
      </c>
      <c r="J222" s="32"/>
      <c r="K222" s="32"/>
      <c r="L222" s="32"/>
      <c r="M222" s="111"/>
      <c r="N222" s="111"/>
      <c r="O222" t="s">
        <v>15</v>
      </c>
      <c r="R222" s="32"/>
      <c r="S222" s="32"/>
      <c r="T222" s="32"/>
      <c r="U222" s="32"/>
      <c r="V222" s="32"/>
      <c r="W222" s="32"/>
      <c r="X222" s="32"/>
      <c r="Y222" s="3"/>
      <c r="Z222" s="3"/>
    </row>
    <row r="223" spans="1:27" ht="15" customHeight="1">
      <c r="Y223" s="3"/>
      <c r="Z223" s="3"/>
    </row>
    <row r="224" spans="1:27" ht="15" customHeight="1">
      <c r="B224" s="30" t="s">
        <v>16</v>
      </c>
      <c r="C224" s="30"/>
      <c r="D224" s="30"/>
      <c r="E224" s="31">
        <f>AA218/AA216*100</f>
        <v>93.215891470858182</v>
      </c>
      <c r="F224" s="31"/>
      <c r="G224" s="110" t="s">
        <v>13</v>
      </c>
      <c r="I224" s="32" t="s">
        <v>17</v>
      </c>
      <c r="J224" s="32"/>
      <c r="K224" s="32"/>
      <c r="L224" s="32"/>
      <c r="M224" s="111"/>
      <c r="N224" s="111"/>
      <c r="O224" t="s">
        <v>15</v>
      </c>
      <c r="R224" s="32"/>
      <c r="S224" s="32"/>
      <c r="T224" s="32"/>
      <c r="U224" s="32"/>
      <c r="V224" s="32"/>
      <c r="W224" s="32"/>
      <c r="X224" s="32"/>
      <c r="Y224" s="3"/>
      <c r="Z224" s="3"/>
    </row>
    <row r="225" spans="1:27" ht="15" customHeight="1"/>
    <row r="226" spans="1:27" ht="15" customHeight="1"/>
    <row r="227" spans="1:27" ht="15" customHeight="1"/>
    <row r="228" spans="1:27" ht="17.25" customHeight="1"/>
    <row r="229" spans="1:27" s="4" customFormat="1" ht="19.5" customHeight="1">
      <c r="C229" s="112"/>
    </row>
    <row r="230" spans="1:27" ht="15" customHeight="1"/>
    <row r="231" spans="1:27" ht="29.25" customHeight="1">
      <c r="A231" s="307" t="e">
        <f>#REF!</f>
        <v>#REF!</v>
      </c>
      <c r="C231" s="308"/>
      <c r="E231" s="113"/>
      <c r="F231" s="113"/>
      <c r="G231" s="113"/>
      <c r="H231" s="113"/>
      <c r="I231" s="113"/>
      <c r="K231" s="38" t="s">
        <v>48</v>
      </c>
      <c r="T231" s="38"/>
      <c r="X231" s="304" t="str">
        <f>X185</f>
        <v>Month</v>
      </c>
      <c r="Y231" s="64"/>
      <c r="Z231" s="64"/>
      <c r="AA231" s="65" t="e">
        <f>#REF!</f>
        <v>#REF!</v>
      </c>
    </row>
    <row r="232" spans="1:27" ht="19.5" customHeight="1">
      <c r="A232" s="8"/>
      <c r="B232" s="8"/>
      <c r="C232" s="9"/>
      <c r="D232" s="8"/>
      <c r="E232" s="8"/>
      <c r="F232" s="8"/>
      <c r="G232" s="8"/>
      <c r="H232" s="8"/>
      <c r="I232" s="8"/>
      <c r="J232" s="8"/>
      <c r="K232" s="40"/>
      <c r="L232" s="8"/>
      <c r="M232" s="8"/>
      <c r="N232" s="8"/>
      <c r="O232" s="8"/>
      <c r="P232" s="8"/>
      <c r="Q232" s="8"/>
      <c r="R232" s="8"/>
      <c r="S232" s="8"/>
      <c r="T232" s="40"/>
      <c r="U232" s="8"/>
      <c r="V232" s="8"/>
      <c r="W232" s="8"/>
      <c r="X232" s="114"/>
      <c r="Y232" s="8"/>
      <c r="Z232" s="8"/>
      <c r="AA232" s="8"/>
    </row>
    <row r="233" spans="1:27" ht="19.5" customHeight="1">
      <c r="K233" s="38"/>
      <c r="T233" s="38"/>
      <c r="X233" s="94"/>
    </row>
    <row r="234" spans="1:27" ht="15" customHeight="1">
      <c r="A234" t="s">
        <v>67</v>
      </c>
      <c r="F234" s="305">
        <f>SUM(B215:Z215,B192:Z192,B169:Z169,B146:Z146,B123:Z123,B100:Z100,B77:Z77,B54:Z54,B31:Z31,B8:Z8)</f>
        <v>5296.3999999999969</v>
      </c>
    </row>
    <row r="235" spans="1:27" ht="15" customHeight="1"/>
    <row r="236" spans="1:27" ht="15" customHeight="1">
      <c r="A236" t="s">
        <v>68</v>
      </c>
      <c r="F236" s="305">
        <f>SUM(B216:Z216,B193:Z193,B170:Z170,B147:Z147,B124:Z124,B101:Z101,B78:Z78,B55:O55+B55:Z55,B32:Z32,B9:Z9,B55:Z55)</f>
        <v>3856.6600000000003</v>
      </c>
    </row>
    <row r="237" spans="1:27" ht="15" customHeight="1"/>
    <row r="238" spans="1:27" ht="15" customHeight="1">
      <c r="A238" t="s">
        <v>69</v>
      </c>
      <c r="F238" s="305">
        <f>SUM(B217,B217:Z217,B194:Z194,B171:Z171,B148:Z148,B125:Z125,B102:Z102,B79:Z79,B56:Z56,B33:Z33,B10:Z10)</f>
        <v>993.98</v>
      </c>
    </row>
    <row r="239" spans="1:27" ht="15" customHeight="1"/>
    <row r="240" spans="1:27" ht="15" customHeight="1">
      <c r="A240" t="s">
        <v>70</v>
      </c>
      <c r="F240" s="305">
        <f>SUM(B218:Z218,B195:Z195,B172:Z172,B149:Z149,B126:Z126,B103:Z103,B80:Z80,B57:Z57,B34:Z34,B11:Z11)</f>
        <v>3595.0199999999991</v>
      </c>
    </row>
    <row r="241" spans="1:6" ht="15" customHeight="1"/>
    <row r="242" spans="1:6" ht="15" customHeight="1"/>
    <row r="243" spans="1:6" ht="15" customHeight="1"/>
    <row r="244" spans="1:6" ht="15" customHeight="1">
      <c r="A244" s="309" t="s">
        <v>71</v>
      </c>
      <c r="F244" s="310">
        <f>SUM(F236/F234)</f>
        <v>0.72816630163884954</v>
      </c>
    </row>
    <row r="245" spans="1:6" ht="15" customHeight="1"/>
    <row r="246" spans="1:6" ht="15" customHeight="1"/>
    <row r="247" spans="1:6" ht="15" customHeight="1">
      <c r="A247" s="309" t="s">
        <v>72</v>
      </c>
      <c r="F247" s="311">
        <f>SUM(F240/F236)</f>
        <v>0.9321589147085817</v>
      </c>
    </row>
    <row r="248" spans="1:6" ht="15" customHeight="1"/>
    <row r="249" spans="1:6" ht="15" customHeight="1"/>
    <row r="250" spans="1:6" ht="15" customHeight="1"/>
    <row r="251" spans="1:6" ht="15" customHeight="1"/>
    <row r="252" spans="1:6" ht="15" customHeight="1"/>
    <row r="253" spans="1:6" ht="15" customHeight="1"/>
    <row r="254" spans="1:6" ht="15" customHeight="1"/>
    <row r="255" spans="1:6" ht="15" customHeight="1"/>
  </sheetData>
  <mergeCells count="16">
    <mergeCell ref="A61:D61"/>
    <mergeCell ref="E61:F61"/>
    <mergeCell ref="I61:L61"/>
    <mergeCell ref="M61:N61"/>
    <mergeCell ref="B63:D63"/>
    <mergeCell ref="E63:F63"/>
    <mergeCell ref="I63:L63"/>
    <mergeCell ref="M63:N63"/>
    <mergeCell ref="A84:D84"/>
    <mergeCell ref="E84:F84"/>
    <mergeCell ref="I84:L84"/>
    <mergeCell ref="M84:N84"/>
    <mergeCell ref="B86:D86"/>
    <mergeCell ref="E86:F86"/>
    <mergeCell ref="I86:L86"/>
    <mergeCell ref="M86:N86"/>
  </mergeCells>
  <pageMargins left="1" right="0" top="0.6" bottom="0" header="0" footer="0"/>
  <pageSetup scale="81" orientation="landscape" horizontalDpi="1200"/>
  <headerFooter alignWithMargins="0"/>
  <rowBreaks count="2" manualBreakCount="2">
    <brk id="184" max="26" man="1"/>
    <brk id="230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CC400"/>
  <sheetViews>
    <sheetView showGridLines="0" tabSelected="1" zoomScale="90" zoomScaleNormal="90" workbookViewId="0">
      <selection activeCell="AE21" sqref="AE21"/>
    </sheetView>
  </sheetViews>
  <sheetFormatPr defaultColWidth="9" defaultRowHeight="13.2"/>
  <cols>
    <col min="1" max="1" width="3.77734375" style="128" customWidth="1"/>
    <col min="2" max="2" width="24.44140625" style="128" customWidth="1"/>
    <col min="3" max="3" width="7.5546875" style="136" customWidth="1"/>
    <col min="4" max="4" width="8.77734375" style="230" customWidth="1"/>
    <col min="5" max="5" width="7.5546875" style="128" customWidth="1"/>
    <col min="6" max="6" width="7.5546875" style="180" customWidth="1"/>
    <col min="7" max="7" width="7.5546875" style="136" customWidth="1"/>
    <col min="8" max="8" width="6.77734375" style="136" customWidth="1"/>
    <col min="9" max="10" width="6.77734375" style="128" customWidth="1"/>
    <col min="11" max="11" width="6.77734375" style="136" customWidth="1"/>
    <col min="12" max="15" width="6.77734375" style="128" customWidth="1"/>
    <col min="16" max="16" width="6.77734375" style="136" customWidth="1"/>
    <col min="17" max="19" width="6.77734375" style="128" customWidth="1"/>
    <col min="20" max="20" width="6.77734375" style="136" customWidth="1"/>
    <col min="21" max="23" width="6.77734375" style="128" customWidth="1"/>
    <col min="24" max="24" width="6.77734375" style="136" customWidth="1"/>
    <col min="25" max="29" width="6.77734375" style="128" customWidth="1"/>
    <col min="30" max="30" width="9.77734375" style="128" customWidth="1"/>
    <col min="31" max="31" width="3.77734375" style="128" customWidth="1"/>
    <col min="32" max="16384" width="9" style="128"/>
  </cols>
  <sheetData>
    <row r="1" spans="2:30" ht="12" customHeight="1"/>
    <row r="2" spans="2:30" ht="33" customHeight="1">
      <c r="B2" s="355" t="s">
        <v>122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</row>
    <row r="3" spans="2:30" ht="8.25" customHeight="1">
      <c r="B3" s="130"/>
      <c r="C3" s="131"/>
      <c r="D3" s="131"/>
      <c r="E3" s="131"/>
      <c r="F3" s="231"/>
      <c r="G3" s="131"/>
      <c r="H3" s="131"/>
      <c r="I3" s="131"/>
      <c r="J3" s="188"/>
      <c r="K3" s="188"/>
      <c r="L3" s="189"/>
      <c r="M3" s="188"/>
      <c r="N3" s="190"/>
      <c r="O3" s="190"/>
      <c r="P3" s="190"/>
      <c r="Q3" s="190"/>
      <c r="R3" s="190"/>
      <c r="S3" s="190"/>
      <c r="T3" s="188"/>
      <c r="U3" s="188"/>
      <c r="V3" s="188"/>
      <c r="W3" s="188"/>
      <c r="X3" s="188"/>
      <c r="Y3" s="206"/>
      <c r="Z3" s="207"/>
      <c r="AA3" s="207"/>
      <c r="AB3" s="207"/>
      <c r="AC3" s="207"/>
      <c r="AD3" s="208"/>
    </row>
    <row r="4" spans="2:30" ht="20.25" customHeight="1">
      <c r="B4" s="357" t="s">
        <v>126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</row>
    <row r="5" spans="2:30" ht="15.75" customHeight="1">
      <c r="B5" s="126"/>
      <c r="C5" s="140"/>
      <c r="D5" s="198"/>
      <c r="E5" s="126"/>
      <c r="F5" s="232"/>
      <c r="G5" s="140"/>
      <c r="H5" s="140"/>
      <c r="I5" s="126"/>
      <c r="J5" s="126"/>
      <c r="K5" s="140"/>
      <c r="L5" s="203"/>
      <c r="M5" s="126"/>
      <c r="N5" s="243"/>
      <c r="O5" s="243"/>
      <c r="P5" s="244"/>
      <c r="Q5" s="243"/>
      <c r="R5" s="243"/>
      <c r="S5" s="243"/>
      <c r="T5" s="140"/>
      <c r="U5" s="126"/>
      <c r="V5" s="126"/>
      <c r="W5" s="126"/>
      <c r="X5" s="140"/>
      <c r="Y5" s="61"/>
      <c r="Z5" s="126"/>
      <c r="AA5" s="126"/>
      <c r="AB5" s="126"/>
      <c r="AC5" s="126"/>
      <c r="AD5" s="126"/>
    </row>
    <row r="6" spans="2:30" ht="15.75" customHeight="1">
      <c r="M6" s="191"/>
    </row>
    <row r="7" spans="2:30" ht="15.75" customHeight="1">
      <c r="B7" s="137" t="s">
        <v>73</v>
      </c>
      <c r="D7" s="198"/>
      <c r="E7" s="139"/>
      <c r="F7" s="232"/>
      <c r="G7" s="140"/>
      <c r="S7" s="133"/>
      <c r="T7" s="140"/>
      <c r="U7" s="126"/>
      <c r="V7" s="133"/>
      <c r="W7" s="126"/>
      <c r="X7" s="205"/>
      <c r="Y7" s="209"/>
      <c r="AD7" s="210"/>
    </row>
    <row r="8" spans="2:30" ht="15.75" customHeight="1">
      <c r="B8" s="141" t="s">
        <v>127</v>
      </c>
      <c r="G8" s="142"/>
      <c r="K8" s="192"/>
      <c r="P8" s="142"/>
      <c r="T8" s="142"/>
      <c r="X8" s="142"/>
      <c r="AD8" s="188"/>
    </row>
    <row r="9" spans="2:30" ht="15.75" customHeight="1">
      <c r="B9" s="143" t="s">
        <v>5</v>
      </c>
      <c r="C9" s="183">
        <v>1</v>
      </c>
      <c r="D9" s="144">
        <v>2</v>
      </c>
      <c r="E9" s="146">
        <v>3</v>
      </c>
      <c r="F9" s="144">
        <v>4</v>
      </c>
      <c r="G9" s="145">
        <v>5</v>
      </c>
      <c r="H9" s="146">
        <v>6</v>
      </c>
      <c r="I9" s="144">
        <v>7</v>
      </c>
      <c r="J9" s="146">
        <v>8</v>
      </c>
      <c r="K9" s="144">
        <v>9</v>
      </c>
      <c r="L9" s="145">
        <v>10</v>
      </c>
      <c r="M9" s="146">
        <v>11</v>
      </c>
      <c r="N9" s="245">
        <v>12</v>
      </c>
      <c r="O9" s="144">
        <v>13</v>
      </c>
      <c r="P9" s="144">
        <v>14</v>
      </c>
      <c r="Q9" s="247">
        <v>15</v>
      </c>
      <c r="R9" s="146">
        <v>16</v>
      </c>
      <c r="S9" s="144">
        <v>17</v>
      </c>
      <c r="T9" s="144">
        <v>18</v>
      </c>
      <c r="U9" s="144">
        <v>19</v>
      </c>
      <c r="V9" s="145">
        <v>20</v>
      </c>
      <c r="W9" s="146">
        <v>21</v>
      </c>
      <c r="X9" s="144">
        <v>22</v>
      </c>
      <c r="Y9" s="144">
        <v>23</v>
      </c>
      <c r="Z9" s="144">
        <v>24</v>
      </c>
      <c r="AA9" s="144">
        <v>25</v>
      </c>
      <c r="AB9" s="245">
        <v>26</v>
      </c>
      <c r="AC9" s="145">
        <v>27</v>
      </c>
      <c r="AD9" s="212" t="s">
        <v>6</v>
      </c>
    </row>
    <row r="10" spans="2:30" ht="15.75" customHeight="1">
      <c r="B10" s="147" t="s">
        <v>67</v>
      </c>
      <c r="C10" s="148"/>
      <c r="D10" s="149"/>
      <c r="E10" s="151"/>
      <c r="F10" s="149"/>
      <c r="G10" s="152"/>
      <c r="H10" s="150"/>
      <c r="I10" s="151"/>
      <c r="J10" s="151"/>
      <c r="K10" s="151"/>
      <c r="L10" s="152"/>
      <c r="M10" s="148"/>
      <c r="N10" s="213"/>
      <c r="O10" s="151"/>
      <c r="P10" s="151"/>
      <c r="Q10" s="152"/>
      <c r="R10" s="148"/>
      <c r="S10" s="151"/>
      <c r="T10" s="151"/>
      <c r="U10" s="151"/>
      <c r="V10" s="152"/>
      <c r="W10" s="148"/>
      <c r="X10" s="151"/>
      <c r="Y10" s="151"/>
      <c r="Z10" s="151"/>
      <c r="AA10" s="151"/>
      <c r="AB10" s="151"/>
      <c r="AC10" s="152"/>
      <c r="AD10" s="365">
        <f t="shared" ref="AD10:AD20" si="0">SUM(C10:AC10)</f>
        <v>0</v>
      </c>
    </row>
    <row r="11" spans="2:30" ht="15.75" customHeight="1">
      <c r="B11" s="153" t="s">
        <v>74</v>
      </c>
      <c r="C11" s="233"/>
      <c r="D11" s="234"/>
      <c r="E11" s="235"/>
      <c r="F11" s="234"/>
      <c r="G11" s="236"/>
      <c r="H11" s="233"/>
      <c r="I11" s="235"/>
      <c r="J11" s="235"/>
      <c r="K11" s="235"/>
      <c r="L11" s="236"/>
      <c r="M11" s="237"/>
      <c r="N11" s="246"/>
      <c r="O11" s="235"/>
      <c r="P11" s="235"/>
      <c r="Q11" s="236"/>
      <c r="R11" s="237"/>
      <c r="S11" s="235"/>
      <c r="T11" s="235"/>
      <c r="U11" s="235"/>
      <c r="V11" s="236"/>
      <c r="W11" s="237"/>
      <c r="X11" s="235"/>
      <c r="Y11" s="235"/>
      <c r="Z11" s="235"/>
      <c r="AA11" s="235"/>
      <c r="AB11" s="235"/>
      <c r="AC11" s="236"/>
      <c r="AD11" s="366">
        <f t="shared" si="0"/>
        <v>0</v>
      </c>
    </row>
    <row r="12" spans="2:30" ht="15.75" customHeight="1">
      <c r="B12" s="153" t="s">
        <v>75</v>
      </c>
      <c r="C12" s="186"/>
      <c r="D12" s="159"/>
      <c r="E12" s="160"/>
      <c r="F12" s="159"/>
      <c r="G12" s="187"/>
      <c r="H12" s="186"/>
      <c r="I12" s="160"/>
      <c r="J12" s="160"/>
      <c r="K12" s="160"/>
      <c r="L12" s="187"/>
      <c r="M12" s="186"/>
      <c r="N12" s="221"/>
      <c r="O12" s="160"/>
      <c r="P12" s="160"/>
      <c r="Q12" s="187"/>
      <c r="R12" s="186"/>
      <c r="S12" s="160"/>
      <c r="T12" s="160"/>
      <c r="U12" s="160"/>
      <c r="V12" s="187"/>
      <c r="W12" s="186"/>
      <c r="X12" s="160"/>
      <c r="Y12" s="160"/>
      <c r="Z12" s="160"/>
      <c r="AA12" s="160"/>
      <c r="AB12" s="160"/>
      <c r="AC12" s="187"/>
      <c r="AD12" s="367">
        <f t="shared" si="0"/>
        <v>0</v>
      </c>
    </row>
    <row r="13" spans="2:30" ht="15.75" customHeight="1">
      <c r="B13" s="153" t="s">
        <v>76</v>
      </c>
      <c r="C13" s="237"/>
      <c r="D13" s="234"/>
      <c r="E13" s="235"/>
      <c r="F13" s="234"/>
      <c r="G13" s="236"/>
      <c r="H13" s="237"/>
      <c r="I13" s="235"/>
      <c r="J13" s="235"/>
      <c r="K13" s="235"/>
      <c r="L13" s="236"/>
      <c r="M13" s="237"/>
      <c r="N13" s="246"/>
      <c r="O13" s="235"/>
      <c r="P13" s="235"/>
      <c r="Q13" s="236"/>
      <c r="R13" s="237"/>
      <c r="S13" s="235"/>
      <c r="T13" s="235"/>
      <c r="U13" s="235"/>
      <c r="V13" s="236"/>
      <c r="W13" s="237"/>
      <c r="X13" s="235"/>
      <c r="Y13" s="235"/>
      <c r="Z13" s="235"/>
      <c r="AA13" s="235"/>
      <c r="AB13" s="235"/>
      <c r="AC13" s="236"/>
      <c r="AD13" s="368">
        <f t="shared" si="0"/>
        <v>0</v>
      </c>
    </row>
    <row r="14" spans="2:30" ht="15.75" customHeight="1">
      <c r="B14" s="153" t="s">
        <v>77</v>
      </c>
      <c r="C14" s="186"/>
      <c r="D14" s="159"/>
      <c r="E14" s="160"/>
      <c r="F14" s="159"/>
      <c r="G14" s="187"/>
      <c r="H14" s="186"/>
      <c r="I14" s="160"/>
      <c r="J14" s="160"/>
      <c r="K14" s="160"/>
      <c r="L14" s="187"/>
      <c r="M14" s="186"/>
      <c r="N14" s="221"/>
      <c r="O14" s="160"/>
      <c r="P14" s="160"/>
      <c r="Q14" s="187"/>
      <c r="R14" s="186"/>
      <c r="S14" s="160"/>
      <c r="T14" s="160"/>
      <c r="U14" s="160"/>
      <c r="V14" s="187"/>
      <c r="W14" s="186"/>
      <c r="X14" s="160"/>
      <c r="Y14" s="160"/>
      <c r="Z14" s="160"/>
      <c r="AA14" s="160"/>
      <c r="AB14" s="160"/>
      <c r="AC14" s="187"/>
      <c r="AD14" s="368">
        <f t="shared" si="0"/>
        <v>0</v>
      </c>
    </row>
    <row r="15" spans="2:30" ht="15.75" customHeight="1">
      <c r="B15" s="153" t="s">
        <v>78</v>
      </c>
      <c r="C15" s="237"/>
      <c r="D15" s="234"/>
      <c r="E15" s="235"/>
      <c r="F15" s="234"/>
      <c r="G15" s="236"/>
      <c r="H15" s="237"/>
      <c r="I15" s="235"/>
      <c r="J15" s="235"/>
      <c r="K15" s="235"/>
      <c r="L15" s="236"/>
      <c r="M15" s="237"/>
      <c r="N15" s="246"/>
      <c r="O15" s="235"/>
      <c r="P15" s="235"/>
      <c r="Q15" s="236"/>
      <c r="R15" s="237"/>
      <c r="S15" s="235"/>
      <c r="T15" s="235"/>
      <c r="U15" s="235"/>
      <c r="V15" s="236"/>
      <c r="W15" s="237"/>
      <c r="X15" s="235"/>
      <c r="Y15" s="235"/>
      <c r="Z15" s="235"/>
      <c r="AA15" s="235"/>
      <c r="AB15" s="235"/>
      <c r="AC15" s="236"/>
      <c r="AD15" s="368">
        <f t="shared" si="0"/>
        <v>0</v>
      </c>
    </row>
    <row r="16" spans="2:30" ht="15.75" customHeight="1">
      <c r="B16" s="153" t="s">
        <v>79</v>
      </c>
      <c r="C16" s="186"/>
      <c r="D16" s="159"/>
      <c r="E16" s="160"/>
      <c r="F16" s="159"/>
      <c r="G16" s="187"/>
      <c r="H16" s="186"/>
      <c r="I16" s="160"/>
      <c r="J16" s="160"/>
      <c r="K16" s="160"/>
      <c r="L16" s="187"/>
      <c r="M16" s="186"/>
      <c r="N16" s="221"/>
      <c r="O16" s="160"/>
      <c r="P16" s="160"/>
      <c r="Q16" s="187"/>
      <c r="R16" s="186"/>
      <c r="S16" s="160"/>
      <c r="T16" s="160"/>
      <c r="U16" s="160"/>
      <c r="V16" s="187"/>
      <c r="W16" s="186"/>
      <c r="X16" s="160"/>
      <c r="Y16" s="160"/>
      <c r="Z16" s="160"/>
      <c r="AA16" s="160"/>
      <c r="AB16" s="160"/>
      <c r="AC16" s="187"/>
      <c r="AD16" s="368">
        <f t="shared" si="0"/>
        <v>0</v>
      </c>
    </row>
    <row r="17" spans="2:30" ht="15.75" customHeight="1">
      <c r="B17" s="153" t="s">
        <v>80</v>
      </c>
      <c r="C17" s="237"/>
      <c r="D17" s="234"/>
      <c r="E17" s="235"/>
      <c r="F17" s="234"/>
      <c r="G17" s="236"/>
      <c r="H17" s="237"/>
      <c r="I17" s="235"/>
      <c r="J17" s="235"/>
      <c r="K17" s="235"/>
      <c r="L17" s="236"/>
      <c r="M17" s="237"/>
      <c r="N17" s="246"/>
      <c r="O17" s="235"/>
      <c r="P17" s="235"/>
      <c r="Q17" s="236"/>
      <c r="R17" s="237"/>
      <c r="S17" s="235"/>
      <c r="T17" s="235"/>
      <c r="U17" s="235"/>
      <c r="V17" s="236"/>
      <c r="W17" s="237"/>
      <c r="X17" s="235"/>
      <c r="Y17" s="235"/>
      <c r="Z17" s="235"/>
      <c r="AA17" s="235"/>
      <c r="AB17" s="235"/>
      <c r="AC17" s="236"/>
      <c r="AD17" s="368">
        <f t="shared" si="0"/>
        <v>0</v>
      </c>
    </row>
    <row r="18" spans="2:30" ht="15.75" customHeight="1">
      <c r="B18" s="153" t="s">
        <v>81</v>
      </c>
      <c r="C18" s="186"/>
      <c r="D18" s="159"/>
      <c r="E18" s="160"/>
      <c r="F18" s="159"/>
      <c r="G18" s="187"/>
      <c r="H18" s="186"/>
      <c r="I18" s="160"/>
      <c r="J18" s="160"/>
      <c r="K18" s="160"/>
      <c r="L18" s="187"/>
      <c r="M18" s="186"/>
      <c r="N18" s="221"/>
      <c r="O18" s="160"/>
      <c r="P18" s="160"/>
      <c r="Q18" s="187"/>
      <c r="R18" s="186"/>
      <c r="S18" s="160"/>
      <c r="T18" s="160"/>
      <c r="U18" s="160"/>
      <c r="V18" s="187"/>
      <c r="W18" s="186"/>
      <c r="X18" s="160"/>
      <c r="Y18" s="160"/>
      <c r="Z18" s="160"/>
      <c r="AA18" s="160"/>
      <c r="AB18" s="160"/>
      <c r="AC18" s="187"/>
      <c r="AD18" s="367">
        <f t="shared" si="0"/>
        <v>0</v>
      </c>
    </row>
    <row r="19" spans="2:30" ht="15.75" customHeight="1">
      <c r="B19" s="162" t="s">
        <v>82</v>
      </c>
      <c r="C19" s="237"/>
      <c r="D19" s="234"/>
      <c r="E19" s="235"/>
      <c r="F19" s="234"/>
      <c r="G19" s="236"/>
      <c r="H19" s="237"/>
      <c r="I19" s="235"/>
      <c r="J19" s="235"/>
      <c r="K19" s="235"/>
      <c r="L19" s="236"/>
      <c r="M19" s="237"/>
      <c r="N19" s="246"/>
      <c r="O19" s="235"/>
      <c r="P19" s="235"/>
      <c r="Q19" s="236"/>
      <c r="R19" s="237"/>
      <c r="S19" s="235"/>
      <c r="T19" s="235"/>
      <c r="U19" s="235"/>
      <c r="V19" s="236"/>
      <c r="W19" s="237"/>
      <c r="X19" s="235"/>
      <c r="Y19" s="235"/>
      <c r="Z19" s="235"/>
      <c r="AA19" s="235"/>
      <c r="AB19" s="235"/>
      <c r="AC19" s="236"/>
      <c r="AD19" s="368">
        <f t="shared" si="0"/>
        <v>0</v>
      </c>
    </row>
    <row r="20" spans="2:30" ht="15.75" customHeight="1">
      <c r="B20" s="162" t="s">
        <v>83</v>
      </c>
      <c r="C20" s="186"/>
      <c r="D20" s="159"/>
      <c r="E20" s="160"/>
      <c r="F20" s="159"/>
      <c r="G20" s="187"/>
      <c r="H20" s="186"/>
      <c r="I20" s="160"/>
      <c r="J20" s="160"/>
      <c r="K20" s="160"/>
      <c r="L20" s="187"/>
      <c r="M20" s="186"/>
      <c r="N20" s="221"/>
      <c r="O20" s="160"/>
      <c r="P20" s="160"/>
      <c r="Q20" s="187"/>
      <c r="R20" s="186"/>
      <c r="S20" s="160"/>
      <c r="T20" s="160"/>
      <c r="U20" s="160"/>
      <c r="V20" s="187"/>
      <c r="W20" s="186"/>
      <c r="X20" s="160"/>
      <c r="Y20" s="160"/>
      <c r="Z20" s="160"/>
      <c r="AA20" s="160"/>
      <c r="AB20" s="160"/>
      <c r="AC20" s="187"/>
      <c r="AD20" s="366">
        <f t="shared" si="0"/>
        <v>0</v>
      </c>
    </row>
    <row r="21" spans="2:30" ht="15.75" customHeight="1">
      <c r="B21" s="163" t="s">
        <v>84</v>
      </c>
      <c r="C21" s="370">
        <f>SUM(C10,-C11,-C12,-C13,-C14,-C15,-C16,-C17,-C18,-C19)</f>
        <v>0</v>
      </c>
      <c r="D21" s="371">
        <f t="shared" ref="D21:J21" si="1">SUM(D10,-D11,-D12,-D13,-D14,-D15,-D16,-D17,-D18,-D19)</f>
        <v>0</v>
      </c>
      <c r="E21" s="372">
        <f t="shared" si="1"/>
        <v>0</v>
      </c>
      <c r="F21" s="373">
        <f t="shared" si="1"/>
        <v>0</v>
      </c>
      <c r="G21" s="374">
        <f t="shared" si="1"/>
        <v>0</v>
      </c>
      <c r="H21" s="370">
        <f t="shared" si="1"/>
        <v>0</v>
      </c>
      <c r="I21" s="372">
        <f t="shared" si="1"/>
        <v>0</v>
      </c>
      <c r="J21" s="372">
        <f t="shared" si="1"/>
        <v>0</v>
      </c>
      <c r="K21" s="372">
        <f t="shared" ref="K21:AC21" si="2">SUM(K10,-K11,-K12,-K13,-K14,-K15,-K16,-K17,-K18,-K19)</f>
        <v>0</v>
      </c>
      <c r="L21" s="375">
        <f t="shared" si="2"/>
        <v>0</v>
      </c>
      <c r="M21" s="372">
        <f t="shared" si="2"/>
        <v>0</v>
      </c>
      <c r="N21" s="372">
        <f t="shared" si="2"/>
        <v>0</v>
      </c>
      <c r="O21" s="372">
        <f t="shared" si="2"/>
        <v>0</v>
      </c>
      <c r="P21" s="372">
        <f t="shared" si="2"/>
        <v>0</v>
      </c>
      <c r="Q21" s="376">
        <f t="shared" si="2"/>
        <v>0</v>
      </c>
      <c r="R21" s="377">
        <f t="shared" si="2"/>
        <v>0</v>
      </c>
      <c r="S21" s="372">
        <f t="shared" si="2"/>
        <v>0</v>
      </c>
      <c r="T21" s="372">
        <f t="shared" si="2"/>
        <v>0</v>
      </c>
      <c r="U21" s="372">
        <f t="shared" si="2"/>
        <v>0</v>
      </c>
      <c r="V21" s="376">
        <f t="shared" si="2"/>
        <v>0</v>
      </c>
      <c r="W21" s="377">
        <f t="shared" si="2"/>
        <v>0</v>
      </c>
      <c r="X21" s="372">
        <f t="shared" si="2"/>
        <v>0</v>
      </c>
      <c r="Y21" s="372">
        <f t="shared" si="2"/>
        <v>0</v>
      </c>
      <c r="Z21" s="372">
        <f t="shared" si="2"/>
        <v>0</v>
      </c>
      <c r="AA21" s="372">
        <f t="shared" si="2"/>
        <v>0</v>
      </c>
      <c r="AB21" s="372">
        <f t="shared" si="2"/>
        <v>0</v>
      </c>
      <c r="AC21" s="376">
        <f t="shared" si="2"/>
        <v>0</v>
      </c>
      <c r="AD21" s="369">
        <f>SUM(AD10,-AD11,-AD12,-AD13,-AD14,-AD15,-AD16,-AD17,-AD18,-AD19)</f>
        <v>0</v>
      </c>
    </row>
    <row r="22" spans="2:30" ht="15.75" customHeight="1">
      <c r="B22" s="166"/>
      <c r="C22" s="69"/>
      <c r="D22" s="238"/>
      <c r="E22" s="168"/>
      <c r="F22" s="239"/>
      <c r="G22" s="69"/>
      <c r="H22" s="69"/>
      <c r="I22" s="168"/>
      <c r="J22" s="168"/>
      <c r="K22" s="69"/>
      <c r="L22" s="168"/>
      <c r="M22" s="168"/>
      <c r="N22" s="168"/>
      <c r="O22" s="168"/>
      <c r="P22" s="69"/>
      <c r="Q22" s="168"/>
      <c r="R22" s="168"/>
      <c r="S22" s="168"/>
      <c r="T22" s="69"/>
      <c r="U22" s="168"/>
      <c r="V22" s="168"/>
      <c r="W22" s="168"/>
      <c r="X22" s="69"/>
      <c r="Y22" s="168"/>
      <c r="Z22" s="217"/>
      <c r="AA22" s="217"/>
      <c r="AB22" s="217"/>
      <c r="AC22" s="217"/>
      <c r="AD22" s="218"/>
    </row>
    <row r="23" spans="2:30" ht="15.75" customHeight="1">
      <c r="B23" s="169" t="s">
        <v>85</v>
      </c>
      <c r="C23" s="170"/>
      <c r="D23" s="240"/>
      <c r="E23" s="171"/>
      <c r="F23" s="378" t="e">
        <f>AD19/AD10*100</f>
        <v>#DIV/0!</v>
      </c>
      <c r="G23" s="378"/>
      <c r="H23" s="172" t="s">
        <v>13</v>
      </c>
      <c r="I23" s="180"/>
      <c r="J23" s="180"/>
      <c r="K23" s="179"/>
      <c r="L23" s="180"/>
      <c r="M23" s="180"/>
      <c r="N23" s="54"/>
      <c r="O23" s="54"/>
      <c r="S23" s="180"/>
      <c r="T23" s="179"/>
      <c r="U23" s="180"/>
      <c r="V23" s="180"/>
      <c r="W23" s="180"/>
      <c r="X23" s="179"/>
      <c r="Y23" s="180"/>
      <c r="Z23" s="126"/>
      <c r="AA23" s="126"/>
      <c r="AB23" s="126"/>
      <c r="AC23" s="126"/>
    </row>
    <row r="24" spans="2:30" ht="15.75" customHeight="1">
      <c r="B24" s="166"/>
      <c r="F24" s="241"/>
      <c r="G24" s="174"/>
      <c r="H24" s="174"/>
    </row>
    <row r="25" spans="2:30" ht="15.75" customHeight="1">
      <c r="B25" s="175" t="s">
        <v>86</v>
      </c>
      <c r="C25" s="176" t="s">
        <v>87</v>
      </c>
      <c r="D25" s="240"/>
      <c r="E25" s="169"/>
      <c r="F25" s="379" t="e">
        <f>SUM(AD11,AD12,AD13,AD14,AD15,AD16,AD17,AD18)/AD10*100</f>
        <v>#DIV/0!</v>
      </c>
      <c r="G25" s="379"/>
      <c r="H25" s="177" t="s">
        <v>13</v>
      </c>
      <c r="I25" s="129"/>
      <c r="J25" s="129"/>
      <c r="K25" s="197"/>
      <c r="L25" s="129"/>
      <c r="M25" s="129"/>
      <c r="N25" s="55"/>
      <c r="O25" s="55"/>
      <c r="P25" s="197"/>
      <c r="Q25" s="129"/>
      <c r="R25" s="129"/>
      <c r="S25" s="129"/>
      <c r="T25" s="197"/>
      <c r="U25" s="129"/>
      <c r="V25" s="129"/>
      <c r="W25" s="129"/>
      <c r="X25" s="197"/>
      <c r="Y25" s="129"/>
      <c r="Z25" s="138"/>
      <c r="AA25" s="138"/>
      <c r="AB25" s="138"/>
      <c r="AC25" s="138"/>
      <c r="AD25" s="129"/>
    </row>
    <row r="26" spans="2:30" ht="15.75" customHeight="1">
      <c r="B26" s="178"/>
      <c r="C26" s="179"/>
      <c r="E26" s="180"/>
      <c r="F26" s="232"/>
      <c r="G26" s="140"/>
      <c r="J26" s="180"/>
      <c r="K26" s="179"/>
      <c r="L26" s="180"/>
      <c r="M26" s="180"/>
      <c r="N26" s="198"/>
      <c r="O26" s="126"/>
      <c r="S26" s="180"/>
      <c r="T26" s="179"/>
      <c r="U26" s="180"/>
      <c r="V26" s="180"/>
      <c r="W26" s="180"/>
      <c r="X26" s="179"/>
      <c r="Y26" s="180"/>
      <c r="Z26" s="126"/>
      <c r="AA26" s="126"/>
      <c r="AB26" s="126"/>
      <c r="AC26" s="126"/>
    </row>
    <row r="27" spans="2:30" ht="15.75" customHeight="1">
      <c r="B27" s="178"/>
      <c r="C27" s="179"/>
      <c r="E27" s="180"/>
      <c r="F27" s="232"/>
      <c r="G27" s="140"/>
      <c r="J27" s="180"/>
      <c r="K27" s="179"/>
      <c r="L27" s="180"/>
      <c r="M27" s="180"/>
      <c r="N27" s="198"/>
      <c r="O27" s="126"/>
      <c r="S27" s="180"/>
      <c r="T27" s="179"/>
      <c r="U27" s="180"/>
      <c r="V27" s="180"/>
      <c r="W27" s="180"/>
      <c r="X27" s="179"/>
      <c r="Y27" s="180"/>
      <c r="Z27" s="126"/>
      <c r="AA27" s="126"/>
      <c r="AB27" s="126"/>
      <c r="AC27" s="126"/>
    </row>
    <row r="28" spans="2:30" ht="15.75" customHeight="1">
      <c r="B28" s="326"/>
      <c r="C28" s="179"/>
      <c r="E28" s="180"/>
      <c r="F28" s="232"/>
      <c r="G28" s="140"/>
      <c r="J28" s="180"/>
      <c r="K28" s="179"/>
      <c r="L28" s="180"/>
      <c r="M28" s="180"/>
      <c r="N28" s="198"/>
      <c r="O28" s="126"/>
      <c r="S28" s="180"/>
      <c r="T28" s="179"/>
      <c r="U28" s="180"/>
      <c r="V28" s="180"/>
      <c r="W28" s="180"/>
      <c r="X28" s="179"/>
      <c r="Y28" s="180"/>
      <c r="Z28" s="126"/>
      <c r="AA28" s="126"/>
      <c r="AB28" s="126"/>
      <c r="AC28" s="126"/>
    </row>
    <row r="29" spans="2:30" ht="15.75" customHeight="1">
      <c r="B29" s="326"/>
      <c r="C29" s="199"/>
      <c r="D29" s="322"/>
      <c r="E29" s="199"/>
      <c r="F29" s="323"/>
      <c r="G29" s="332"/>
      <c r="H29" s="188"/>
      <c r="I29" s="188"/>
      <c r="J29" s="199"/>
      <c r="K29" s="199"/>
      <c r="L29" s="199"/>
      <c r="M29" s="199"/>
      <c r="N29" s="333"/>
      <c r="O29" s="332"/>
      <c r="S29" s="180"/>
      <c r="T29" s="179"/>
      <c r="U29" s="180"/>
      <c r="V29" s="180"/>
      <c r="W29" s="180"/>
      <c r="X29" s="179"/>
      <c r="Y29" s="180"/>
      <c r="Z29" s="126"/>
      <c r="AA29" s="126"/>
      <c r="AB29" s="126"/>
      <c r="AC29" s="126"/>
    </row>
    <row r="30" spans="2:30" ht="15.75" customHeight="1">
      <c r="B30" s="326"/>
      <c r="C30" s="199"/>
      <c r="D30" s="322"/>
      <c r="E30" s="199"/>
      <c r="F30" s="323"/>
      <c r="G30" s="140"/>
      <c r="J30" s="180"/>
      <c r="K30" s="179"/>
      <c r="L30" s="180"/>
      <c r="M30" s="180"/>
      <c r="N30" s="198"/>
      <c r="O30" s="126"/>
      <c r="S30" s="180"/>
      <c r="T30" s="179"/>
      <c r="U30" s="180"/>
      <c r="V30" s="180"/>
      <c r="W30" s="180"/>
      <c r="X30" s="179"/>
      <c r="Y30" s="180"/>
      <c r="Z30" s="126"/>
      <c r="AA30" s="126"/>
      <c r="AB30" s="126"/>
      <c r="AC30" s="126"/>
    </row>
    <row r="31" spans="2:30" ht="15.75" customHeight="1">
      <c r="B31" s="178"/>
      <c r="C31" s="179"/>
      <c r="E31" s="180"/>
      <c r="F31" s="232"/>
      <c r="G31" s="140"/>
      <c r="J31" s="180"/>
      <c r="K31" s="179"/>
      <c r="L31" s="180"/>
      <c r="M31" s="180"/>
      <c r="N31" s="198"/>
      <c r="O31" s="126"/>
      <c r="S31" s="180"/>
      <c r="T31" s="179"/>
      <c r="U31" s="180"/>
      <c r="V31" s="180"/>
      <c r="W31" s="180"/>
      <c r="X31" s="179"/>
      <c r="Y31" s="180"/>
      <c r="Z31" s="126"/>
      <c r="AA31" s="126"/>
      <c r="AB31" s="126"/>
      <c r="AC31" s="126"/>
    </row>
    <row r="32" spans="2:30" ht="15.75" customHeight="1">
      <c r="B32" s="178"/>
      <c r="C32" s="179"/>
      <c r="E32" s="180"/>
      <c r="F32" s="232"/>
      <c r="G32" s="140"/>
      <c r="J32" s="180"/>
      <c r="K32" s="179"/>
      <c r="L32" s="199"/>
      <c r="M32" s="180"/>
      <c r="N32" s="198"/>
      <c r="O32" s="126"/>
      <c r="S32" s="180"/>
      <c r="T32" s="179"/>
      <c r="U32" s="180"/>
      <c r="V32" s="180"/>
      <c r="W32" s="180"/>
      <c r="X32" s="179"/>
      <c r="Y32" s="180"/>
      <c r="Z32" s="126"/>
      <c r="AA32" s="126"/>
      <c r="AB32" s="126"/>
      <c r="AC32" s="126"/>
    </row>
    <row r="33" spans="2:30" ht="15.75" customHeight="1">
      <c r="B33" s="178"/>
      <c r="C33" s="242"/>
      <c r="D33" s="198"/>
      <c r="E33" s="232"/>
      <c r="F33" s="232"/>
      <c r="G33" s="140"/>
      <c r="H33" s="140"/>
      <c r="I33" s="126"/>
      <c r="J33" s="232"/>
      <c r="K33" s="242"/>
      <c r="L33" s="232"/>
      <c r="M33" s="232"/>
      <c r="N33" s="198"/>
      <c r="O33" s="126"/>
      <c r="P33" s="140"/>
      <c r="Q33" s="126"/>
      <c r="R33" s="126"/>
      <c r="S33" s="232"/>
      <c r="T33" s="242"/>
      <c r="U33" s="232"/>
      <c r="V33" s="232"/>
      <c r="W33" s="232"/>
      <c r="X33" s="242"/>
      <c r="Y33" s="232"/>
      <c r="Z33" s="126"/>
      <c r="AA33" s="126"/>
      <c r="AB33" s="126"/>
      <c r="AC33" s="126"/>
      <c r="AD33" s="126"/>
    </row>
    <row r="34" spans="2:30" ht="15.75" customHeight="1"/>
    <row r="35" spans="2:30" ht="15.75" customHeight="1">
      <c r="B35" s="137" t="s">
        <v>88</v>
      </c>
      <c r="D35" s="198"/>
      <c r="E35" s="139"/>
      <c r="G35" s="140"/>
      <c r="S35" s="133"/>
      <c r="T35" s="140"/>
      <c r="U35" s="126"/>
      <c r="V35" s="133"/>
      <c r="W35" s="126"/>
      <c r="X35" s="205"/>
      <c r="Y35" s="209"/>
      <c r="AD35" s="210"/>
    </row>
    <row r="36" spans="2:30" ht="15.75" customHeight="1">
      <c r="B36" s="141" t="s">
        <v>127</v>
      </c>
      <c r="G36" s="142"/>
      <c r="K36" s="192"/>
      <c r="P36" s="142"/>
      <c r="T36" s="142"/>
      <c r="X36" s="142"/>
      <c r="AD36" s="188"/>
    </row>
    <row r="37" spans="2:30" ht="15.75" customHeight="1">
      <c r="B37" s="143" t="s">
        <v>5</v>
      </c>
      <c r="C37" s="183">
        <v>1</v>
      </c>
      <c r="D37" s="144">
        <v>2</v>
      </c>
      <c r="E37" s="144">
        <v>3</v>
      </c>
      <c r="F37" s="144">
        <v>4</v>
      </c>
      <c r="G37" s="145">
        <v>5</v>
      </c>
      <c r="H37" s="146">
        <v>6</v>
      </c>
      <c r="I37" s="144">
        <v>7</v>
      </c>
      <c r="J37" s="144">
        <v>8</v>
      </c>
      <c r="K37" s="144">
        <v>9</v>
      </c>
      <c r="L37" s="145">
        <v>10</v>
      </c>
      <c r="M37" s="146">
        <v>11</v>
      </c>
      <c r="N37" s="144">
        <v>12</v>
      </c>
      <c r="O37" s="144">
        <v>13</v>
      </c>
      <c r="P37" s="144">
        <v>14</v>
      </c>
      <c r="Q37" s="145">
        <v>15</v>
      </c>
      <c r="R37" s="146">
        <v>16</v>
      </c>
      <c r="S37" s="144">
        <v>17</v>
      </c>
      <c r="T37" s="144">
        <v>18</v>
      </c>
      <c r="U37" s="144">
        <v>19</v>
      </c>
      <c r="V37" s="145">
        <v>20</v>
      </c>
      <c r="W37" s="146">
        <v>21</v>
      </c>
      <c r="X37" s="144">
        <v>22</v>
      </c>
      <c r="Y37" s="144">
        <v>23</v>
      </c>
      <c r="Z37" s="144">
        <v>24</v>
      </c>
      <c r="AA37" s="211">
        <v>25</v>
      </c>
      <c r="AB37" s="211">
        <v>26</v>
      </c>
      <c r="AC37" s="145">
        <v>27</v>
      </c>
      <c r="AD37" s="212" t="s">
        <v>6</v>
      </c>
    </row>
    <row r="38" spans="2:30" ht="15.75" customHeight="1">
      <c r="B38" s="147" t="s">
        <v>67</v>
      </c>
      <c r="C38" s="148"/>
      <c r="D38" s="149"/>
      <c r="E38" s="151"/>
      <c r="F38" s="149"/>
      <c r="G38" s="152"/>
      <c r="H38" s="150"/>
      <c r="I38" s="151"/>
      <c r="J38" s="151"/>
      <c r="K38" s="151"/>
      <c r="L38" s="152"/>
      <c r="M38" s="150"/>
      <c r="N38" s="151"/>
      <c r="O38" s="151"/>
      <c r="P38" s="151"/>
      <c r="Q38" s="152"/>
      <c r="R38" s="150"/>
      <c r="S38" s="151"/>
      <c r="T38" s="151"/>
      <c r="U38" s="151"/>
      <c r="V38" s="152"/>
      <c r="W38" s="150"/>
      <c r="X38" s="151"/>
      <c r="Y38" s="151"/>
      <c r="Z38" s="151"/>
      <c r="AA38" s="214"/>
      <c r="AB38" s="214"/>
      <c r="AC38" s="152"/>
      <c r="AD38" s="365">
        <f t="shared" ref="AD38:AD48" si="3">SUM(C38:AC38)</f>
        <v>0</v>
      </c>
    </row>
    <row r="39" spans="2:30" ht="15.75" customHeight="1">
      <c r="B39" s="153" t="s">
        <v>74</v>
      </c>
      <c r="C39" s="154"/>
      <c r="D39" s="155"/>
      <c r="E39" s="156"/>
      <c r="F39" s="155"/>
      <c r="G39" s="185"/>
      <c r="H39" s="184"/>
      <c r="I39" s="156"/>
      <c r="J39" s="156"/>
      <c r="K39" s="193"/>
      <c r="L39" s="201"/>
      <c r="M39" s="202"/>
      <c r="N39" s="156"/>
      <c r="O39" s="156"/>
      <c r="P39" s="193"/>
      <c r="Q39" s="201"/>
      <c r="R39" s="202"/>
      <c r="S39" s="156"/>
      <c r="T39" s="193"/>
      <c r="U39" s="156"/>
      <c r="V39" s="201"/>
      <c r="W39" s="202"/>
      <c r="X39" s="193"/>
      <c r="Y39" s="156"/>
      <c r="Z39" s="156"/>
      <c r="AA39" s="248"/>
      <c r="AB39" s="248"/>
      <c r="AC39" s="201"/>
      <c r="AD39" s="368">
        <f t="shared" si="3"/>
        <v>0</v>
      </c>
    </row>
    <row r="40" spans="2:30" ht="15.75" customHeight="1">
      <c r="B40" s="226" t="s">
        <v>75</v>
      </c>
      <c r="C40" s="158"/>
      <c r="D40" s="159"/>
      <c r="E40" s="160"/>
      <c r="F40" s="159"/>
      <c r="G40" s="187"/>
      <c r="H40" s="186"/>
      <c r="I40" s="160"/>
      <c r="J40" s="160"/>
      <c r="K40" s="160"/>
      <c r="L40" s="187"/>
      <c r="M40" s="186"/>
      <c r="N40" s="160"/>
      <c r="O40" s="160"/>
      <c r="P40" s="160"/>
      <c r="Q40" s="187"/>
      <c r="R40" s="186"/>
      <c r="S40" s="160"/>
      <c r="T40" s="160"/>
      <c r="U40" s="160"/>
      <c r="V40" s="187"/>
      <c r="W40" s="186"/>
      <c r="X40" s="160"/>
      <c r="Y40" s="160"/>
      <c r="Z40" s="160"/>
      <c r="AA40" s="249"/>
      <c r="AB40" s="249"/>
      <c r="AC40" s="187"/>
      <c r="AD40" s="368">
        <f t="shared" si="3"/>
        <v>0</v>
      </c>
    </row>
    <row r="41" spans="2:30" ht="15.75" customHeight="1">
      <c r="B41" s="226" t="s">
        <v>76</v>
      </c>
      <c r="C41" s="154"/>
      <c r="D41" s="155"/>
      <c r="E41" s="156"/>
      <c r="F41" s="155"/>
      <c r="G41" s="185"/>
      <c r="H41" s="184"/>
      <c r="I41" s="156"/>
      <c r="J41" s="156"/>
      <c r="K41" s="193"/>
      <c r="L41" s="201"/>
      <c r="M41" s="202"/>
      <c r="N41" s="156"/>
      <c r="O41" s="156"/>
      <c r="P41" s="193"/>
      <c r="Q41" s="201"/>
      <c r="R41" s="202"/>
      <c r="S41" s="156"/>
      <c r="T41" s="193"/>
      <c r="U41" s="156"/>
      <c r="V41" s="201"/>
      <c r="W41" s="202"/>
      <c r="X41" s="193"/>
      <c r="Y41" s="156"/>
      <c r="Z41" s="156"/>
      <c r="AA41" s="248"/>
      <c r="AB41" s="248"/>
      <c r="AC41" s="201"/>
      <c r="AD41" s="368">
        <f t="shared" si="3"/>
        <v>0</v>
      </c>
    </row>
    <row r="42" spans="2:30" ht="15.75" customHeight="1">
      <c r="B42" s="226" t="s">
        <v>77</v>
      </c>
      <c r="C42" s="158"/>
      <c r="D42" s="159"/>
      <c r="E42" s="160"/>
      <c r="F42" s="159"/>
      <c r="G42" s="187"/>
      <c r="H42" s="186"/>
      <c r="I42" s="160"/>
      <c r="J42" s="160"/>
      <c r="K42" s="160"/>
      <c r="L42" s="187"/>
      <c r="M42" s="186"/>
      <c r="N42" s="160"/>
      <c r="O42" s="160"/>
      <c r="P42" s="160"/>
      <c r="Q42" s="187"/>
      <c r="R42" s="186"/>
      <c r="S42" s="160"/>
      <c r="T42" s="160"/>
      <c r="U42" s="160"/>
      <c r="V42" s="187"/>
      <c r="W42" s="186"/>
      <c r="X42" s="160"/>
      <c r="Y42" s="160"/>
      <c r="Z42" s="160"/>
      <c r="AA42" s="249"/>
      <c r="AB42" s="249"/>
      <c r="AC42" s="187"/>
      <c r="AD42" s="367">
        <f t="shared" si="3"/>
        <v>0</v>
      </c>
    </row>
    <row r="43" spans="2:30" ht="15.75" customHeight="1">
      <c r="B43" s="226" t="s">
        <v>78</v>
      </c>
      <c r="C43" s="154"/>
      <c r="D43" s="155"/>
      <c r="E43" s="156"/>
      <c r="F43" s="155"/>
      <c r="G43" s="185"/>
      <c r="H43" s="184"/>
      <c r="I43" s="156"/>
      <c r="J43" s="156"/>
      <c r="K43" s="193"/>
      <c r="L43" s="201"/>
      <c r="M43" s="202"/>
      <c r="N43" s="156"/>
      <c r="O43" s="156"/>
      <c r="P43" s="193"/>
      <c r="Q43" s="201"/>
      <c r="R43" s="202"/>
      <c r="S43" s="156"/>
      <c r="T43" s="193"/>
      <c r="U43" s="156"/>
      <c r="V43" s="201"/>
      <c r="W43" s="202"/>
      <c r="X43" s="193"/>
      <c r="Y43" s="156"/>
      <c r="Z43" s="156"/>
      <c r="AA43" s="248"/>
      <c r="AB43" s="248"/>
      <c r="AC43" s="201"/>
      <c r="AD43" s="391">
        <f t="shared" si="3"/>
        <v>0</v>
      </c>
    </row>
    <row r="44" spans="2:30" ht="15.75" customHeight="1">
      <c r="B44" s="226" t="s">
        <v>79</v>
      </c>
      <c r="C44" s="158"/>
      <c r="D44" s="159"/>
      <c r="E44" s="160"/>
      <c r="F44" s="159"/>
      <c r="G44" s="187"/>
      <c r="H44" s="186"/>
      <c r="I44" s="160"/>
      <c r="J44" s="160"/>
      <c r="K44" s="160"/>
      <c r="L44" s="187"/>
      <c r="M44" s="186"/>
      <c r="N44" s="160"/>
      <c r="O44" s="160"/>
      <c r="P44" s="160"/>
      <c r="Q44" s="187"/>
      <c r="R44" s="186"/>
      <c r="S44" s="160"/>
      <c r="T44" s="160"/>
      <c r="U44" s="160"/>
      <c r="V44" s="187"/>
      <c r="W44" s="186"/>
      <c r="X44" s="160"/>
      <c r="Y44" s="160"/>
      <c r="Z44" s="160"/>
      <c r="AA44" s="249"/>
      <c r="AB44" s="249"/>
      <c r="AC44" s="187"/>
      <c r="AD44" s="368">
        <f t="shared" si="3"/>
        <v>0</v>
      </c>
    </row>
    <row r="45" spans="2:30" ht="15.75" customHeight="1">
      <c r="B45" s="226" t="s">
        <v>80</v>
      </c>
      <c r="C45" s="154"/>
      <c r="D45" s="155"/>
      <c r="E45" s="156"/>
      <c r="F45" s="155"/>
      <c r="G45" s="185"/>
      <c r="H45" s="184"/>
      <c r="I45" s="156"/>
      <c r="J45" s="156"/>
      <c r="K45" s="193"/>
      <c r="L45" s="201"/>
      <c r="M45" s="202"/>
      <c r="N45" s="156"/>
      <c r="O45" s="156"/>
      <c r="P45" s="193"/>
      <c r="Q45" s="201"/>
      <c r="R45" s="202"/>
      <c r="S45" s="156"/>
      <c r="T45" s="193"/>
      <c r="U45" s="156"/>
      <c r="V45" s="201"/>
      <c r="W45" s="202"/>
      <c r="X45" s="193"/>
      <c r="Y45" s="156"/>
      <c r="Z45" s="156"/>
      <c r="AA45" s="248"/>
      <c r="AB45" s="248"/>
      <c r="AC45" s="201"/>
      <c r="AD45" s="368">
        <f t="shared" si="3"/>
        <v>0</v>
      </c>
    </row>
    <row r="46" spans="2:30" ht="15.75" customHeight="1">
      <c r="B46" s="226" t="s">
        <v>81</v>
      </c>
      <c r="C46" s="158"/>
      <c r="D46" s="159"/>
      <c r="E46" s="160"/>
      <c r="F46" s="159"/>
      <c r="G46" s="187"/>
      <c r="H46" s="186"/>
      <c r="I46" s="160"/>
      <c r="J46" s="160"/>
      <c r="K46" s="160"/>
      <c r="L46" s="187"/>
      <c r="M46" s="186"/>
      <c r="N46" s="160"/>
      <c r="O46" s="160"/>
      <c r="P46" s="160"/>
      <c r="Q46" s="187"/>
      <c r="R46" s="186"/>
      <c r="S46" s="160"/>
      <c r="T46" s="160"/>
      <c r="U46" s="160"/>
      <c r="V46" s="187"/>
      <c r="W46" s="186"/>
      <c r="X46" s="160"/>
      <c r="Y46" s="160"/>
      <c r="Z46" s="160"/>
      <c r="AA46" s="249"/>
      <c r="AB46" s="249"/>
      <c r="AC46" s="187"/>
      <c r="AD46" s="368">
        <f t="shared" si="3"/>
        <v>0</v>
      </c>
    </row>
    <row r="47" spans="2:30" ht="15.75" customHeight="1">
      <c r="B47" s="162" t="s">
        <v>82</v>
      </c>
      <c r="C47" s="154"/>
      <c r="D47" s="155"/>
      <c r="E47" s="156"/>
      <c r="F47" s="155"/>
      <c r="G47" s="185"/>
      <c r="H47" s="184"/>
      <c r="I47" s="156"/>
      <c r="J47" s="156"/>
      <c r="K47" s="193"/>
      <c r="L47" s="201"/>
      <c r="M47" s="202"/>
      <c r="N47" s="156"/>
      <c r="O47" s="156"/>
      <c r="P47" s="193"/>
      <c r="Q47" s="201"/>
      <c r="R47" s="202"/>
      <c r="S47" s="156"/>
      <c r="T47" s="193"/>
      <c r="U47" s="156"/>
      <c r="V47" s="201"/>
      <c r="W47" s="202"/>
      <c r="X47" s="193"/>
      <c r="Y47" s="156"/>
      <c r="Z47" s="156"/>
      <c r="AA47" s="248"/>
      <c r="AB47" s="248"/>
      <c r="AC47" s="201"/>
      <c r="AD47" s="368">
        <f t="shared" si="3"/>
        <v>0</v>
      </c>
    </row>
    <row r="48" spans="2:30" ht="15.75" customHeight="1">
      <c r="B48" s="162" t="s">
        <v>83</v>
      </c>
      <c r="C48" s="158"/>
      <c r="D48" s="159"/>
      <c r="E48" s="160"/>
      <c r="F48" s="159"/>
      <c r="G48" s="187"/>
      <c r="H48" s="186"/>
      <c r="I48" s="160"/>
      <c r="J48" s="160"/>
      <c r="K48" s="160"/>
      <c r="L48" s="187"/>
      <c r="M48" s="186"/>
      <c r="N48" s="160"/>
      <c r="O48" s="160"/>
      <c r="P48" s="160"/>
      <c r="Q48" s="187"/>
      <c r="R48" s="186"/>
      <c r="S48" s="160"/>
      <c r="T48" s="186"/>
      <c r="U48" s="186"/>
      <c r="V48" s="161"/>
      <c r="W48" s="186"/>
      <c r="X48" s="160"/>
      <c r="Y48" s="160"/>
      <c r="Z48" s="160"/>
      <c r="AA48" s="249"/>
      <c r="AB48" s="249"/>
      <c r="AC48" s="187"/>
      <c r="AD48" s="392">
        <f t="shared" si="3"/>
        <v>0</v>
      </c>
    </row>
    <row r="49" spans="2:30" ht="15.75" customHeight="1">
      <c r="B49" s="163" t="s">
        <v>84</v>
      </c>
      <c r="C49" s="380">
        <f>SUM(C38,-C39,-C40,-C41,-C42,-C43,-C44,-C45,-C46,-C47)</f>
        <v>0</v>
      </c>
      <c r="D49" s="381">
        <f>SUM(D38,-D39,-D40,-D41,-D42,-D43,-D44,-D45,-D46,-D47)</f>
        <v>0</v>
      </c>
      <c r="E49" s="382">
        <f>SUM(E38,-E39,-E40,-E41,-E42,-E43,-E44,-E45,-E46,-E47)</f>
        <v>0</v>
      </c>
      <c r="F49" s="383">
        <f>SUM(F38,-F39,-F40,-F41,-F42,-F43,-F44,-F45,-F46,-F47)</f>
        <v>0</v>
      </c>
      <c r="G49" s="384">
        <f t="shared" ref="G49:AC49" si="4">SUM(G38,-G39,-G40,-G41,-G42,-G43,-G44,-G45,-G46,-G47)</f>
        <v>0</v>
      </c>
      <c r="H49" s="380">
        <f t="shared" si="4"/>
        <v>0</v>
      </c>
      <c r="I49" s="384">
        <f t="shared" si="4"/>
        <v>0</v>
      </c>
      <c r="J49" s="385">
        <f t="shared" si="4"/>
        <v>0</v>
      </c>
      <c r="K49" s="386">
        <f t="shared" si="4"/>
        <v>0</v>
      </c>
      <c r="L49" s="384">
        <f t="shared" si="4"/>
        <v>0</v>
      </c>
      <c r="M49" s="387">
        <f t="shared" si="4"/>
        <v>0</v>
      </c>
      <c r="N49" s="386">
        <f t="shared" si="4"/>
        <v>0</v>
      </c>
      <c r="O49" s="386">
        <f t="shared" si="4"/>
        <v>0</v>
      </c>
      <c r="P49" s="384">
        <f t="shared" si="4"/>
        <v>0</v>
      </c>
      <c r="Q49" s="384">
        <f t="shared" si="4"/>
        <v>0</v>
      </c>
      <c r="R49" s="380">
        <f t="shared" si="4"/>
        <v>0</v>
      </c>
      <c r="S49" s="384">
        <f t="shared" si="4"/>
        <v>0</v>
      </c>
      <c r="T49" s="384">
        <f t="shared" si="4"/>
        <v>0</v>
      </c>
      <c r="U49" s="384">
        <f t="shared" si="4"/>
        <v>0</v>
      </c>
      <c r="V49" s="384">
        <f t="shared" si="4"/>
        <v>0</v>
      </c>
      <c r="W49" s="387">
        <f t="shared" si="4"/>
        <v>0</v>
      </c>
      <c r="X49" s="388">
        <f t="shared" si="4"/>
        <v>0</v>
      </c>
      <c r="Y49" s="388">
        <f t="shared" si="4"/>
        <v>0</v>
      </c>
      <c r="Z49" s="388">
        <f t="shared" si="4"/>
        <v>0</v>
      </c>
      <c r="AA49" s="388">
        <f t="shared" si="4"/>
        <v>0</v>
      </c>
      <c r="AB49" s="388">
        <f t="shared" si="4"/>
        <v>0</v>
      </c>
      <c r="AC49" s="389">
        <f t="shared" si="4"/>
        <v>0</v>
      </c>
      <c r="AD49" s="390">
        <f>SUM(AD38,-AD39,-AD40,-AD41,-AD42,-AD43,-AD44,-AD45,-AD46,-AD47)</f>
        <v>0</v>
      </c>
    </row>
    <row r="50" spans="2:30" ht="15.75" customHeight="1">
      <c r="B50" s="166"/>
      <c r="C50" s="69"/>
      <c r="D50" s="238"/>
      <c r="E50" s="168"/>
      <c r="F50" s="239"/>
      <c r="G50" s="69"/>
      <c r="H50" s="69"/>
      <c r="I50" s="168"/>
      <c r="J50" s="168"/>
      <c r="K50" s="69"/>
      <c r="L50" s="168"/>
      <c r="M50" s="168"/>
      <c r="N50" s="168"/>
      <c r="O50" s="168"/>
      <c r="P50" s="69"/>
      <c r="Q50" s="168"/>
      <c r="R50" s="168"/>
      <c r="S50" s="168"/>
      <c r="T50" s="69"/>
      <c r="U50" s="168"/>
      <c r="V50" s="168"/>
      <c r="W50" s="168"/>
      <c r="X50" s="69"/>
      <c r="Y50" s="168"/>
      <c r="Z50" s="217"/>
      <c r="AA50" s="217"/>
      <c r="AB50" s="217"/>
      <c r="AC50" s="217"/>
      <c r="AD50" s="218"/>
    </row>
    <row r="51" spans="2:30" ht="15.75" customHeight="1">
      <c r="B51" s="169" t="s">
        <v>85</v>
      </c>
      <c r="C51" s="170"/>
      <c r="D51" s="240"/>
      <c r="E51" s="171"/>
      <c r="F51" s="378" t="e">
        <f>AD47/AD38*100</f>
        <v>#DIV/0!</v>
      </c>
      <c r="G51" s="378"/>
      <c r="H51" s="172" t="s">
        <v>13</v>
      </c>
      <c r="I51" s="180"/>
      <c r="J51" s="180"/>
      <c r="K51" s="179"/>
      <c r="L51" s="180"/>
      <c r="M51" s="180"/>
      <c r="N51" s="54"/>
      <c r="O51" s="54"/>
      <c r="S51" s="180"/>
      <c r="T51" s="179"/>
      <c r="U51" s="180"/>
      <c r="V51" s="180"/>
      <c r="W51" s="180"/>
      <c r="X51" s="179"/>
      <c r="Y51" s="180"/>
      <c r="Z51" s="126"/>
      <c r="AA51" s="126"/>
      <c r="AB51" s="126"/>
      <c r="AC51" s="126"/>
    </row>
    <row r="52" spans="2:30" ht="15.75" customHeight="1">
      <c r="B52" s="166"/>
      <c r="F52" s="241"/>
      <c r="G52" s="174"/>
      <c r="H52" s="174"/>
    </row>
    <row r="53" spans="2:30" ht="15.75" customHeight="1">
      <c r="B53" s="175" t="s">
        <v>86</v>
      </c>
      <c r="C53" s="176" t="s">
        <v>87</v>
      </c>
      <c r="D53" s="240"/>
      <c r="E53" s="169"/>
      <c r="F53" s="379" t="e">
        <f>SUM(AD39,AD40,AD41,AD42,AD43,AD44,AD45,AD46)/AD38*100</f>
        <v>#DIV/0!</v>
      </c>
      <c r="G53" s="379"/>
      <c r="H53" s="177" t="s">
        <v>13</v>
      </c>
      <c r="I53" s="129"/>
      <c r="J53" s="129"/>
      <c r="K53" s="197"/>
      <c r="L53" s="129"/>
      <c r="M53" s="129"/>
      <c r="N53" s="55"/>
      <c r="O53" s="55"/>
      <c r="P53" s="197"/>
      <c r="Q53" s="129"/>
      <c r="R53" s="129"/>
      <c r="S53" s="129"/>
      <c r="T53" s="197"/>
      <c r="U53" s="129"/>
      <c r="V53" s="129"/>
      <c r="W53" s="129"/>
      <c r="X53" s="197"/>
      <c r="Y53" s="129"/>
      <c r="Z53" s="138"/>
      <c r="AA53" s="138"/>
      <c r="AB53" s="138"/>
      <c r="AC53" s="138"/>
      <c r="AD53" s="129"/>
    </row>
    <row r="54" spans="2:30" ht="15.75" customHeight="1">
      <c r="B54" s="178"/>
      <c r="C54" s="179"/>
      <c r="E54" s="180"/>
      <c r="F54" s="232"/>
      <c r="G54" s="140"/>
      <c r="J54" s="199"/>
      <c r="K54" s="179"/>
      <c r="L54" s="180"/>
      <c r="M54" s="180"/>
      <c r="N54" s="198"/>
      <c r="O54" s="126"/>
      <c r="S54" s="180"/>
      <c r="T54" s="179"/>
      <c r="U54" s="180"/>
      <c r="V54" s="180"/>
      <c r="W54" s="180"/>
      <c r="X54" s="179"/>
      <c r="Y54" s="180"/>
      <c r="Z54" s="126"/>
      <c r="AA54" s="126"/>
      <c r="AB54" s="126"/>
      <c r="AC54" s="126"/>
    </row>
    <row r="55" spans="2:30" ht="15.75" customHeight="1">
      <c r="B55" s="178"/>
      <c r="C55" s="179"/>
      <c r="E55" s="180"/>
      <c r="F55" s="232"/>
      <c r="G55" s="140"/>
      <c r="J55" s="180"/>
      <c r="K55" s="179"/>
      <c r="L55" s="180"/>
      <c r="M55" s="180"/>
      <c r="N55" s="198"/>
      <c r="O55" s="126"/>
      <c r="S55" s="180"/>
      <c r="T55" s="179"/>
      <c r="U55" s="180"/>
      <c r="V55" s="180"/>
      <c r="W55" s="180"/>
      <c r="X55" s="179"/>
      <c r="Y55" s="180"/>
      <c r="Z55" s="126"/>
      <c r="AA55" s="126"/>
      <c r="AB55" s="126"/>
      <c r="AC55" s="126"/>
    </row>
    <row r="56" spans="2:30" ht="15.75" customHeight="1">
      <c r="B56" s="326"/>
      <c r="C56" s="199"/>
      <c r="D56" s="322"/>
      <c r="E56" s="199"/>
      <c r="F56" s="323"/>
      <c r="G56" s="140"/>
      <c r="J56" s="180"/>
      <c r="K56" s="179"/>
      <c r="L56" s="180"/>
      <c r="M56" s="180"/>
      <c r="N56" s="198"/>
      <c r="O56" s="126"/>
      <c r="S56" s="180"/>
      <c r="T56" s="179"/>
      <c r="U56" s="180"/>
      <c r="V56" s="180"/>
      <c r="W56" s="180"/>
      <c r="X56" s="179"/>
      <c r="Y56" s="180"/>
      <c r="Z56" s="126"/>
      <c r="AA56" s="126"/>
      <c r="AB56" s="126"/>
      <c r="AC56" s="126"/>
    </row>
    <row r="57" spans="2:30" ht="15.75" customHeight="1">
      <c r="B57" s="178"/>
      <c r="C57" s="179"/>
      <c r="E57" s="180"/>
      <c r="F57" s="232"/>
      <c r="G57" s="140"/>
      <c r="J57" s="180"/>
      <c r="K57" s="179"/>
      <c r="L57" s="180"/>
      <c r="M57" s="180"/>
      <c r="N57" s="198"/>
      <c r="O57" s="126"/>
      <c r="S57" s="180"/>
      <c r="T57" s="179"/>
      <c r="U57" s="180"/>
      <c r="V57" s="180"/>
      <c r="W57" s="180"/>
      <c r="X57" s="179"/>
      <c r="Y57" s="180"/>
      <c r="Z57" s="126"/>
      <c r="AA57" s="126"/>
      <c r="AB57" s="126"/>
      <c r="AC57" s="126"/>
    </row>
    <row r="58" spans="2:30" ht="15.75" customHeight="1">
      <c r="G58" s="140"/>
      <c r="J58" s="180"/>
      <c r="K58" s="179"/>
      <c r="L58" s="180"/>
      <c r="M58" s="180"/>
      <c r="N58" s="198"/>
      <c r="O58" s="126"/>
      <c r="S58" s="180"/>
      <c r="T58" s="179"/>
      <c r="U58" s="180"/>
      <c r="V58" s="180"/>
      <c r="W58" s="180"/>
      <c r="X58" s="179"/>
      <c r="Y58" s="180"/>
      <c r="Z58" s="126"/>
      <c r="AA58" s="126"/>
      <c r="AB58" s="126"/>
      <c r="AC58" s="126"/>
    </row>
    <row r="59" spans="2:30" ht="15.75" customHeight="1">
      <c r="B59" s="178"/>
      <c r="C59" s="242"/>
      <c r="E59" s="180"/>
      <c r="F59" s="232"/>
      <c r="G59" s="140"/>
      <c r="J59" s="180"/>
      <c r="K59" s="179"/>
      <c r="L59" s="180"/>
      <c r="M59" s="180"/>
      <c r="N59" s="198"/>
      <c r="O59" s="126"/>
      <c r="S59" s="180"/>
      <c r="T59" s="179"/>
      <c r="U59" s="180"/>
      <c r="V59" s="180"/>
      <c r="W59" s="180"/>
      <c r="X59" s="179"/>
      <c r="Y59" s="180"/>
      <c r="Z59" s="126"/>
      <c r="AA59" s="126"/>
      <c r="AB59" s="126"/>
      <c r="AC59" s="126"/>
    </row>
    <row r="60" spans="2:30" ht="15.75" customHeight="1">
      <c r="B60" s="178"/>
      <c r="C60" s="179"/>
      <c r="E60" s="180"/>
      <c r="F60" s="232"/>
      <c r="G60" s="140"/>
      <c r="J60" s="180"/>
      <c r="K60" s="179"/>
      <c r="L60" s="180"/>
      <c r="M60" s="180"/>
      <c r="N60" s="198"/>
      <c r="O60" s="126"/>
      <c r="S60" s="180"/>
      <c r="T60" s="179"/>
      <c r="U60" s="180"/>
      <c r="V60" s="180"/>
      <c r="W60" s="180"/>
      <c r="X60" s="179"/>
      <c r="Y60" s="180"/>
      <c r="Z60" s="126"/>
      <c r="AA60" s="126"/>
      <c r="AB60" s="126"/>
      <c r="AC60" s="126"/>
    </row>
    <row r="61" spans="2:30" ht="15.75" customHeight="1">
      <c r="B61" s="178"/>
      <c r="C61" s="179"/>
      <c r="E61" s="180"/>
      <c r="F61" s="232"/>
      <c r="G61" s="140"/>
      <c r="J61" s="180"/>
      <c r="K61" s="179"/>
      <c r="L61" s="180"/>
      <c r="M61" s="180"/>
      <c r="N61" s="198"/>
      <c r="O61" s="126"/>
      <c r="S61" s="180"/>
      <c r="T61" s="179"/>
      <c r="U61" s="180"/>
      <c r="V61" s="180"/>
      <c r="W61" s="180"/>
      <c r="X61" s="179"/>
      <c r="Y61" s="180"/>
      <c r="Z61" s="126"/>
      <c r="AA61" s="126"/>
      <c r="AB61" s="126"/>
      <c r="AC61" s="126"/>
    </row>
    <row r="62" spans="2:30" ht="15.75" customHeight="1">
      <c r="B62" s="178"/>
      <c r="C62" s="179"/>
      <c r="E62" s="180"/>
      <c r="F62" s="232"/>
      <c r="G62" s="140"/>
      <c r="J62" s="180"/>
      <c r="K62" s="179"/>
      <c r="L62" s="180"/>
      <c r="M62" s="180"/>
      <c r="N62" s="198"/>
      <c r="O62" s="126"/>
      <c r="S62" s="180"/>
      <c r="T62" s="179"/>
      <c r="U62" s="180"/>
      <c r="V62" s="180"/>
      <c r="W62" s="180"/>
      <c r="X62" s="179"/>
      <c r="Y62" s="180"/>
      <c r="Z62" s="126"/>
      <c r="AA62" s="126"/>
      <c r="AB62" s="126"/>
      <c r="AC62" s="126"/>
    </row>
    <row r="63" spans="2:30" ht="15.75" customHeight="1">
      <c r="B63" s="137" t="s">
        <v>89</v>
      </c>
      <c r="D63" s="198"/>
      <c r="E63" s="139"/>
      <c r="F63" s="232"/>
      <c r="G63" s="140"/>
      <c r="S63" s="133"/>
      <c r="T63" s="140"/>
      <c r="U63" s="126"/>
      <c r="V63" s="133"/>
      <c r="W63" s="126"/>
      <c r="X63" s="205"/>
      <c r="Y63" s="209"/>
      <c r="AD63" s="210"/>
    </row>
    <row r="64" spans="2:30" ht="15.75" customHeight="1">
      <c r="B64" s="141" t="s">
        <v>127</v>
      </c>
      <c r="G64" s="142"/>
      <c r="K64" s="192"/>
      <c r="P64" s="142"/>
      <c r="T64" s="142"/>
      <c r="X64" s="142"/>
      <c r="AD64" s="188"/>
    </row>
    <row r="65" spans="2:30" ht="15.75" customHeight="1">
      <c r="B65" s="143" t="s">
        <v>5</v>
      </c>
      <c r="C65" s="183">
        <v>1</v>
      </c>
      <c r="D65" s="144">
        <v>2</v>
      </c>
      <c r="E65" s="144">
        <v>3</v>
      </c>
      <c r="F65" s="144">
        <v>4</v>
      </c>
      <c r="G65" s="145">
        <v>5</v>
      </c>
      <c r="H65" s="146">
        <v>6</v>
      </c>
      <c r="I65" s="144">
        <v>7</v>
      </c>
      <c r="J65" s="144">
        <v>8</v>
      </c>
      <c r="K65" s="144">
        <v>9</v>
      </c>
      <c r="L65" s="145">
        <v>10</v>
      </c>
      <c r="M65" s="146">
        <v>11</v>
      </c>
      <c r="N65" s="144">
        <v>12</v>
      </c>
      <c r="O65" s="144">
        <v>13</v>
      </c>
      <c r="P65" s="144">
        <v>14</v>
      </c>
      <c r="Q65" s="145">
        <v>15</v>
      </c>
      <c r="R65" s="146">
        <v>16</v>
      </c>
      <c r="S65" s="144">
        <v>17</v>
      </c>
      <c r="T65" s="144">
        <v>18</v>
      </c>
      <c r="U65" s="144">
        <v>19</v>
      </c>
      <c r="V65" s="145">
        <v>20</v>
      </c>
      <c r="W65" s="146">
        <v>21</v>
      </c>
      <c r="X65" s="144">
        <v>22</v>
      </c>
      <c r="Y65" s="144">
        <v>23</v>
      </c>
      <c r="Z65" s="144">
        <v>24</v>
      </c>
      <c r="AA65" s="211">
        <v>25</v>
      </c>
      <c r="AB65" s="211">
        <v>26</v>
      </c>
      <c r="AC65" s="145">
        <v>27</v>
      </c>
      <c r="AD65" s="212" t="s">
        <v>6</v>
      </c>
    </row>
    <row r="66" spans="2:30" ht="15.75" customHeight="1">
      <c r="B66" s="147" t="s">
        <v>67</v>
      </c>
      <c r="C66" s="148"/>
      <c r="D66" s="149"/>
      <c r="E66" s="151"/>
      <c r="F66" s="149"/>
      <c r="G66" s="152"/>
      <c r="H66" s="150"/>
      <c r="I66" s="151"/>
      <c r="J66" s="151"/>
      <c r="K66" s="151"/>
      <c r="L66" s="152"/>
      <c r="M66" s="150"/>
      <c r="N66" s="151"/>
      <c r="O66" s="151"/>
      <c r="P66" s="151"/>
      <c r="Q66" s="152"/>
      <c r="R66" s="150"/>
      <c r="S66" s="151"/>
      <c r="T66" s="151"/>
      <c r="U66" s="151"/>
      <c r="V66" s="152"/>
      <c r="W66" s="150"/>
      <c r="X66" s="151"/>
      <c r="Y66" s="151"/>
      <c r="Z66" s="151"/>
      <c r="AA66" s="214"/>
      <c r="AB66" s="214"/>
      <c r="AC66" s="152"/>
      <c r="AD66" s="365">
        <f t="shared" ref="AD66:AD76" si="5">SUM(C66:AC66)</f>
        <v>0</v>
      </c>
    </row>
    <row r="67" spans="2:30" ht="15.75" customHeight="1">
      <c r="B67" s="153" t="s">
        <v>74</v>
      </c>
      <c r="C67" s="154"/>
      <c r="D67" s="155"/>
      <c r="E67" s="156"/>
      <c r="F67" s="155"/>
      <c r="G67" s="185"/>
      <c r="H67" s="184"/>
      <c r="I67" s="156"/>
      <c r="J67" s="156"/>
      <c r="K67" s="193"/>
      <c r="L67" s="201"/>
      <c r="M67" s="202"/>
      <c r="N67" s="156"/>
      <c r="O67" s="156"/>
      <c r="P67" s="193"/>
      <c r="Q67" s="201"/>
      <c r="R67" s="202"/>
      <c r="S67" s="156"/>
      <c r="T67" s="193"/>
      <c r="U67" s="156"/>
      <c r="V67" s="201"/>
      <c r="W67" s="202"/>
      <c r="X67" s="193"/>
      <c r="Y67" s="156"/>
      <c r="Z67" s="156"/>
      <c r="AA67" s="248"/>
      <c r="AB67" s="248"/>
      <c r="AC67" s="201"/>
      <c r="AD67" s="368">
        <f t="shared" si="5"/>
        <v>0</v>
      </c>
    </row>
    <row r="68" spans="2:30" ht="15.75" customHeight="1">
      <c r="B68" s="226" t="s">
        <v>75</v>
      </c>
      <c r="C68" s="158"/>
      <c r="D68" s="159"/>
      <c r="E68" s="160"/>
      <c r="F68" s="159"/>
      <c r="G68" s="187"/>
      <c r="H68" s="186"/>
      <c r="I68" s="160"/>
      <c r="J68" s="160"/>
      <c r="K68" s="160"/>
      <c r="L68" s="187"/>
      <c r="M68" s="186"/>
      <c r="N68" s="160"/>
      <c r="O68" s="160"/>
      <c r="P68" s="160"/>
      <c r="Q68" s="187"/>
      <c r="R68" s="186"/>
      <c r="S68" s="160"/>
      <c r="T68" s="160"/>
      <c r="U68" s="160"/>
      <c r="V68" s="187"/>
      <c r="W68" s="186"/>
      <c r="X68" s="160"/>
      <c r="Y68" s="160"/>
      <c r="Z68" s="160"/>
      <c r="AA68" s="249"/>
      <c r="AB68" s="249"/>
      <c r="AC68" s="187"/>
      <c r="AD68" s="393">
        <f t="shared" si="5"/>
        <v>0</v>
      </c>
    </row>
    <row r="69" spans="2:30" ht="15.75" customHeight="1">
      <c r="B69" s="226" t="s">
        <v>76</v>
      </c>
      <c r="C69" s="154"/>
      <c r="D69" s="155"/>
      <c r="E69" s="156"/>
      <c r="F69" s="155"/>
      <c r="G69" s="185"/>
      <c r="H69" s="184"/>
      <c r="I69" s="156"/>
      <c r="J69" s="156"/>
      <c r="K69" s="193"/>
      <c r="L69" s="201"/>
      <c r="M69" s="202"/>
      <c r="N69" s="156"/>
      <c r="O69" s="156"/>
      <c r="P69" s="193"/>
      <c r="Q69" s="201"/>
      <c r="R69" s="202"/>
      <c r="S69" s="156"/>
      <c r="T69" s="193"/>
      <c r="U69" s="156"/>
      <c r="V69" s="201"/>
      <c r="W69" s="202"/>
      <c r="X69" s="193"/>
      <c r="Y69" s="156"/>
      <c r="Z69" s="156"/>
      <c r="AA69" s="248"/>
      <c r="AB69" s="248"/>
      <c r="AC69" s="201"/>
      <c r="AD69" s="368">
        <f t="shared" si="5"/>
        <v>0</v>
      </c>
    </row>
    <row r="70" spans="2:30" ht="15.75" customHeight="1">
      <c r="B70" s="226" t="s">
        <v>77</v>
      </c>
      <c r="C70" s="158"/>
      <c r="D70" s="159"/>
      <c r="E70" s="160"/>
      <c r="F70" s="159"/>
      <c r="G70" s="187"/>
      <c r="H70" s="186"/>
      <c r="I70" s="160"/>
      <c r="J70" s="160"/>
      <c r="K70" s="160"/>
      <c r="L70" s="187"/>
      <c r="M70" s="186"/>
      <c r="N70" s="160"/>
      <c r="O70" s="160"/>
      <c r="P70" s="160"/>
      <c r="Q70" s="187"/>
      <c r="R70" s="186"/>
      <c r="S70" s="160"/>
      <c r="T70" s="160"/>
      <c r="U70" s="160"/>
      <c r="V70" s="187"/>
      <c r="W70" s="186"/>
      <c r="X70" s="160"/>
      <c r="Y70" s="160"/>
      <c r="Z70" s="160"/>
      <c r="AA70" s="249"/>
      <c r="AB70" s="249"/>
      <c r="AC70" s="187"/>
      <c r="AD70" s="368">
        <f t="shared" si="5"/>
        <v>0</v>
      </c>
    </row>
    <row r="71" spans="2:30" ht="15.75" customHeight="1">
      <c r="B71" s="226" t="s">
        <v>78</v>
      </c>
      <c r="C71" s="154"/>
      <c r="D71" s="155"/>
      <c r="E71" s="156"/>
      <c r="F71" s="155"/>
      <c r="G71" s="185"/>
      <c r="H71" s="184"/>
      <c r="I71" s="156"/>
      <c r="J71" s="156"/>
      <c r="K71" s="193"/>
      <c r="L71" s="201"/>
      <c r="M71" s="202"/>
      <c r="N71" s="156"/>
      <c r="O71" s="156"/>
      <c r="P71" s="193"/>
      <c r="Q71" s="201"/>
      <c r="R71" s="195"/>
      <c r="S71" s="156"/>
      <c r="T71" s="193"/>
      <c r="U71" s="156"/>
      <c r="V71" s="201"/>
      <c r="W71" s="202"/>
      <c r="X71" s="193"/>
      <c r="Y71" s="156"/>
      <c r="Z71" s="156"/>
      <c r="AA71" s="248"/>
      <c r="AB71" s="248"/>
      <c r="AC71" s="201"/>
      <c r="AD71" s="368">
        <f t="shared" si="5"/>
        <v>0</v>
      </c>
    </row>
    <row r="72" spans="2:30" ht="15.75" customHeight="1">
      <c r="B72" s="226" t="s">
        <v>79</v>
      </c>
      <c r="C72" s="158"/>
      <c r="D72" s="159"/>
      <c r="E72" s="160"/>
      <c r="F72" s="159"/>
      <c r="G72" s="187"/>
      <c r="H72" s="186"/>
      <c r="I72" s="160"/>
      <c r="J72" s="160"/>
      <c r="K72" s="160"/>
      <c r="L72" s="187"/>
      <c r="M72" s="186"/>
      <c r="N72" s="160"/>
      <c r="O72" s="160"/>
      <c r="P72" s="160"/>
      <c r="Q72" s="187"/>
      <c r="R72" s="158"/>
      <c r="S72" s="160"/>
      <c r="T72" s="160"/>
      <c r="U72" s="160"/>
      <c r="V72" s="187"/>
      <c r="W72" s="186"/>
      <c r="X72" s="160"/>
      <c r="Y72" s="160"/>
      <c r="Z72" s="160"/>
      <c r="AA72" s="249"/>
      <c r="AB72" s="249"/>
      <c r="AC72" s="187"/>
      <c r="AD72" s="368">
        <f t="shared" si="5"/>
        <v>0</v>
      </c>
    </row>
    <row r="73" spans="2:30" ht="15.75" customHeight="1">
      <c r="B73" s="226" t="s">
        <v>80</v>
      </c>
      <c r="C73" s="154"/>
      <c r="D73" s="155"/>
      <c r="E73" s="156"/>
      <c r="F73" s="155"/>
      <c r="G73" s="185"/>
      <c r="H73" s="184"/>
      <c r="I73" s="156"/>
      <c r="J73" s="156"/>
      <c r="K73" s="193"/>
      <c r="L73" s="201"/>
      <c r="M73" s="202"/>
      <c r="N73" s="156"/>
      <c r="O73" s="156"/>
      <c r="P73" s="193"/>
      <c r="Q73" s="201"/>
      <c r="R73" s="195"/>
      <c r="S73" s="156"/>
      <c r="T73" s="193"/>
      <c r="U73" s="156"/>
      <c r="V73" s="201"/>
      <c r="W73" s="202"/>
      <c r="X73" s="193"/>
      <c r="Y73" s="156"/>
      <c r="Z73" s="156"/>
      <c r="AA73" s="248"/>
      <c r="AB73" s="248"/>
      <c r="AC73" s="201"/>
      <c r="AD73" s="393">
        <f t="shared" si="5"/>
        <v>0</v>
      </c>
    </row>
    <row r="74" spans="2:30" ht="15.75" customHeight="1">
      <c r="B74" s="226" t="s">
        <v>81</v>
      </c>
      <c r="C74" s="158"/>
      <c r="D74" s="159"/>
      <c r="E74" s="160"/>
      <c r="F74" s="159"/>
      <c r="G74" s="187"/>
      <c r="H74" s="186"/>
      <c r="I74" s="160"/>
      <c r="J74" s="160"/>
      <c r="K74" s="160"/>
      <c r="L74" s="187"/>
      <c r="M74" s="186"/>
      <c r="N74" s="160"/>
      <c r="O74" s="160"/>
      <c r="P74" s="160"/>
      <c r="Q74" s="187"/>
      <c r="R74" s="158"/>
      <c r="S74" s="160"/>
      <c r="T74" s="160"/>
      <c r="U74" s="160"/>
      <c r="V74" s="187"/>
      <c r="W74" s="186"/>
      <c r="X74" s="160"/>
      <c r="Y74" s="160"/>
      <c r="Z74" s="160"/>
      <c r="AA74" s="249"/>
      <c r="AB74" s="249"/>
      <c r="AC74" s="187"/>
      <c r="AD74" s="368">
        <f t="shared" si="5"/>
        <v>0</v>
      </c>
    </row>
    <row r="75" spans="2:30" ht="15.75" customHeight="1">
      <c r="B75" s="162" t="s">
        <v>82</v>
      </c>
      <c r="C75" s="154"/>
      <c r="D75" s="155"/>
      <c r="E75" s="156"/>
      <c r="F75" s="155"/>
      <c r="G75" s="185"/>
      <c r="H75" s="184"/>
      <c r="I75" s="156"/>
      <c r="J75" s="156"/>
      <c r="K75" s="193"/>
      <c r="L75" s="201"/>
      <c r="M75" s="202"/>
      <c r="N75" s="156"/>
      <c r="O75" s="156"/>
      <c r="P75" s="193"/>
      <c r="Q75" s="201"/>
      <c r="R75" s="195"/>
      <c r="S75" s="156"/>
      <c r="T75" s="193"/>
      <c r="U75" s="156"/>
      <c r="V75" s="201"/>
      <c r="W75" s="202"/>
      <c r="X75" s="193"/>
      <c r="Y75" s="156"/>
      <c r="Z75" s="156"/>
      <c r="AA75" s="248"/>
      <c r="AB75" s="248"/>
      <c r="AC75" s="201"/>
      <c r="AD75" s="368">
        <f t="shared" si="5"/>
        <v>0</v>
      </c>
    </row>
    <row r="76" spans="2:30" ht="15.75" customHeight="1">
      <c r="B76" s="162" t="s">
        <v>83</v>
      </c>
      <c r="C76" s="158"/>
      <c r="D76" s="159"/>
      <c r="E76" s="160"/>
      <c r="F76" s="159"/>
      <c r="G76" s="187"/>
      <c r="H76" s="186"/>
      <c r="I76" s="160"/>
      <c r="J76" s="160"/>
      <c r="K76" s="160"/>
      <c r="L76" s="187"/>
      <c r="M76" s="186"/>
      <c r="N76" s="160"/>
      <c r="O76" s="160"/>
      <c r="P76" s="160"/>
      <c r="Q76" s="187"/>
      <c r="R76" s="158"/>
      <c r="S76" s="160"/>
      <c r="T76" s="160"/>
      <c r="U76" s="160"/>
      <c r="V76" s="187"/>
      <c r="W76" s="186"/>
      <c r="X76" s="160"/>
      <c r="Y76" s="160"/>
      <c r="Z76" s="160"/>
      <c r="AA76" s="249"/>
      <c r="AB76" s="249"/>
      <c r="AC76" s="187"/>
      <c r="AD76" s="393">
        <f t="shared" si="5"/>
        <v>0</v>
      </c>
    </row>
    <row r="77" spans="2:30" ht="15.75" customHeight="1">
      <c r="B77" s="163" t="s">
        <v>84</v>
      </c>
      <c r="C77" s="387">
        <f>SUM(C66,-C67,-C68,-C69,-C70,-C71,-C72,-C73,-C74,-C75)</f>
        <v>0</v>
      </c>
      <c r="D77" s="386">
        <f t="shared" ref="D77:AC77" si="6">SUM(D66,-D67,-D68,-D69,-D70,-D71,-D72,-D73,-D74,-D75)</f>
        <v>0</v>
      </c>
      <c r="E77" s="386">
        <f t="shared" si="6"/>
        <v>0</v>
      </c>
      <c r="F77" s="385">
        <f t="shared" si="6"/>
        <v>0</v>
      </c>
      <c r="G77" s="389">
        <f t="shared" si="6"/>
        <v>0</v>
      </c>
      <c r="H77" s="387">
        <f t="shared" si="6"/>
        <v>0</v>
      </c>
      <c r="I77" s="388">
        <f t="shared" si="6"/>
        <v>0</v>
      </c>
      <c r="J77" s="388">
        <f t="shared" si="6"/>
        <v>0</v>
      </c>
      <c r="K77" s="388">
        <f t="shared" si="6"/>
        <v>0</v>
      </c>
      <c r="L77" s="389">
        <f t="shared" si="6"/>
        <v>0</v>
      </c>
      <c r="M77" s="380">
        <f t="shared" si="6"/>
        <v>0</v>
      </c>
      <c r="N77" s="385">
        <f t="shared" si="6"/>
        <v>0</v>
      </c>
      <c r="O77" s="388">
        <f t="shared" si="6"/>
        <v>0</v>
      </c>
      <c r="P77" s="386">
        <f t="shared" si="6"/>
        <v>0</v>
      </c>
      <c r="Q77" s="384">
        <f t="shared" si="6"/>
        <v>0</v>
      </c>
      <c r="R77" s="387">
        <f t="shared" si="6"/>
        <v>0</v>
      </c>
      <c r="S77" s="388">
        <f t="shared" si="6"/>
        <v>0</v>
      </c>
      <c r="T77" s="388">
        <f t="shared" si="6"/>
        <v>0</v>
      </c>
      <c r="U77" s="386">
        <f t="shared" si="6"/>
        <v>0</v>
      </c>
      <c r="V77" s="384">
        <f t="shared" si="6"/>
        <v>0</v>
      </c>
      <c r="W77" s="380">
        <f t="shared" si="6"/>
        <v>0</v>
      </c>
      <c r="X77" s="385">
        <f t="shared" si="6"/>
        <v>0</v>
      </c>
      <c r="Y77" s="388">
        <f t="shared" si="6"/>
        <v>0</v>
      </c>
      <c r="Z77" s="388">
        <f t="shared" si="6"/>
        <v>0</v>
      </c>
      <c r="AA77" s="386">
        <f t="shared" si="6"/>
        <v>0</v>
      </c>
      <c r="AB77" s="386">
        <f t="shared" si="6"/>
        <v>0</v>
      </c>
      <c r="AC77" s="384">
        <f t="shared" si="6"/>
        <v>0</v>
      </c>
      <c r="AD77" s="369">
        <f>SUM(AD66,-AD67,-AD68,-AD69,-AD70,-AD71,-AD72,-AD73,-AD74,-AD75)</f>
        <v>0</v>
      </c>
    </row>
    <row r="78" spans="2:30" ht="15.75" customHeight="1">
      <c r="B78" s="166"/>
      <c r="C78" s="69"/>
      <c r="D78" s="238"/>
      <c r="E78" s="168"/>
      <c r="F78" s="239"/>
      <c r="G78" s="69"/>
      <c r="H78" s="69"/>
      <c r="I78" s="168"/>
      <c r="J78" s="168"/>
      <c r="K78" s="69"/>
      <c r="L78" s="168"/>
      <c r="M78" s="168"/>
      <c r="N78" s="168"/>
      <c r="O78" s="168"/>
      <c r="P78" s="69"/>
      <c r="Q78" s="168"/>
      <c r="R78" s="168"/>
      <c r="S78" s="168"/>
      <c r="T78" s="69"/>
      <c r="U78" s="168"/>
      <c r="V78" s="168"/>
      <c r="W78" s="168"/>
      <c r="X78" s="69"/>
      <c r="Y78" s="168"/>
      <c r="Z78" s="217"/>
      <c r="AA78" s="217"/>
      <c r="AB78" s="217"/>
      <c r="AC78" s="217"/>
      <c r="AD78" s="256"/>
    </row>
    <row r="79" spans="2:30" ht="15.75" customHeight="1">
      <c r="B79" s="169" t="s">
        <v>85</v>
      </c>
      <c r="C79" s="170"/>
      <c r="D79" s="240"/>
      <c r="E79" s="171"/>
      <c r="F79" s="378" t="e">
        <f>AD75/AD66*100</f>
        <v>#DIV/0!</v>
      </c>
      <c r="G79" s="378"/>
      <c r="H79" s="172" t="s">
        <v>13</v>
      </c>
      <c r="I79" s="180"/>
      <c r="J79" s="180"/>
      <c r="K79" s="179"/>
      <c r="L79" s="180"/>
      <c r="M79" s="180"/>
      <c r="N79" s="54"/>
      <c r="O79" s="54"/>
      <c r="S79" s="180"/>
      <c r="T79" s="179"/>
      <c r="U79" s="180"/>
      <c r="V79" s="180"/>
      <c r="W79" s="180"/>
      <c r="X79" s="179"/>
      <c r="Y79" s="180"/>
      <c r="Z79" s="126"/>
      <c r="AA79" s="126"/>
      <c r="AB79" s="126"/>
      <c r="AC79" s="126"/>
    </row>
    <row r="80" spans="2:30" ht="15.75" customHeight="1">
      <c r="B80" s="166"/>
      <c r="F80" s="241"/>
      <c r="G80" s="174"/>
      <c r="H80" s="174"/>
    </row>
    <row r="81" spans="2:30" ht="15.75" customHeight="1">
      <c r="B81" s="175" t="s">
        <v>86</v>
      </c>
      <c r="C81" s="176" t="s">
        <v>87</v>
      </c>
      <c r="D81" s="240"/>
      <c r="E81" s="169"/>
      <c r="F81" s="379" t="e">
        <f>SUM(AD67,AD68,AD69,AD70,AD71,AD72,AD73,AD74)/AD66*100</f>
        <v>#DIV/0!</v>
      </c>
      <c r="G81" s="379"/>
      <c r="H81" s="177" t="s">
        <v>13</v>
      </c>
      <c r="I81" s="129"/>
      <c r="J81" s="129"/>
      <c r="K81" s="197"/>
      <c r="L81" s="129"/>
      <c r="M81" s="129"/>
      <c r="N81" s="55"/>
      <c r="O81" s="55"/>
      <c r="P81" s="197"/>
      <c r="Q81" s="129"/>
      <c r="R81" s="129"/>
      <c r="S81" s="129"/>
      <c r="T81" s="197"/>
      <c r="U81" s="129"/>
      <c r="V81" s="129"/>
      <c r="W81" s="129"/>
      <c r="X81" s="197"/>
      <c r="Y81" s="129"/>
      <c r="Z81" s="138"/>
      <c r="AA81" s="138"/>
      <c r="AB81" s="138"/>
      <c r="AC81" s="138"/>
      <c r="AD81" s="129"/>
    </row>
    <row r="82" spans="2:30" ht="15.75" customHeight="1">
      <c r="B82" s="178"/>
      <c r="C82" s="179"/>
      <c r="E82" s="180"/>
      <c r="F82" s="232"/>
      <c r="G82" s="140"/>
      <c r="J82" s="180"/>
      <c r="K82" s="179"/>
      <c r="L82" s="180"/>
      <c r="M82" s="180"/>
      <c r="N82" s="198"/>
      <c r="O82" s="126"/>
      <c r="S82" s="180"/>
      <c r="T82" s="179"/>
      <c r="U82" s="180"/>
      <c r="V82" s="180"/>
      <c r="W82" s="180"/>
      <c r="X82" s="179"/>
      <c r="Y82" s="180"/>
      <c r="Z82" s="126"/>
      <c r="AA82" s="126"/>
      <c r="AB82" s="126"/>
      <c r="AC82" s="126"/>
    </row>
    <row r="83" spans="2:30" ht="15.75" customHeight="1">
      <c r="B83" s="178"/>
      <c r="C83" s="179"/>
      <c r="E83" s="180"/>
      <c r="F83" s="232"/>
      <c r="G83" s="140"/>
      <c r="J83" s="180"/>
      <c r="K83" s="179"/>
      <c r="L83" s="180"/>
      <c r="M83" s="180"/>
      <c r="N83" s="198"/>
      <c r="O83" s="126"/>
      <c r="S83" s="180"/>
      <c r="T83" s="179"/>
      <c r="U83" s="180"/>
      <c r="V83" s="180"/>
      <c r="W83" s="180"/>
      <c r="X83" s="179"/>
      <c r="Y83" s="180"/>
      <c r="Z83" s="126"/>
      <c r="AA83" s="126"/>
      <c r="AB83" s="126"/>
      <c r="AC83" s="126"/>
    </row>
    <row r="84" spans="2:30" ht="15.75" customHeight="1">
      <c r="B84" s="326"/>
      <c r="C84" s="179"/>
      <c r="E84" s="180"/>
      <c r="F84" s="232"/>
      <c r="G84" s="140"/>
      <c r="J84" s="180"/>
      <c r="K84" s="179"/>
      <c r="L84" s="180"/>
      <c r="M84" s="180"/>
      <c r="N84" s="198"/>
      <c r="O84" s="126"/>
      <c r="S84" s="180"/>
      <c r="T84" s="179"/>
      <c r="U84" s="180"/>
      <c r="V84" s="180"/>
      <c r="W84" s="180"/>
      <c r="X84" s="179"/>
      <c r="Y84" s="180"/>
      <c r="Z84" s="126"/>
      <c r="AA84" s="126"/>
      <c r="AB84" s="126"/>
      <c r="AC84" s="126"/>
    </row>
    <row r="85" spans="2:30" ht="15.75" customHeight="1">
      <c r="B85" s="178"/>
      <c r="C85" s="179"/>
      <c r="E85" s="180"/>
      <c r="F85" s="232"/>
      <c r="G85" s="140"/>
      <c r="J85" s="180"/>
      <c r="K85" s="179"/>
      <c r="L85" s="180"/>
      <c r="M85" s="180"/>
      <c r="N85" s="198"/>
      <c r="O85" s="126"/>
      <c r="S85" s="180"/>
      <c r="T85" s="179"/>
      <c r="U85" s="180"/>
      <c r="V85" s="180"/>
      <c r="W85" s="180"/>
      <c r="X85" s="179"/>
      <c r="Y85" s="180"/>
      <c r="Z85" s="126"/>
      <c r="AA85" s="126"/>
      <c r="AB85" s="126"/>
      <c r="AC85" s="126"/>
    </row>
    <row r="86" spans="2:30" ht="15.75" customHeight="1">
      <c r="B86" s="178"/>
      <c r="C86" s="179"/>
      <c r="E86" s="180"/>
      <c r="F86" s="232"/>
      <c r="G86" s="140"/>
      <c r="J86" s="180"/>
      <c r="K86" s="179"/>
      <c r="L86" s="180"/>
      <c r="M86" s="180"/>
      <c r="N86" s="198"/>
      <c r="O86" s="126"/>
      <c r="S86" s="180"/>
      <c r="T86" s="179"/>
      <c r="U86" s="180"/>
      <c r="V86" s="180"/>
      <c r="W86" s="180"/>
      <c r="X86" s="179"/>
      <c r="Y86" s="180"/>
      <c r="Z86" s="126"/>
      <c r="AA86" s="126"/>
      <c r="AB86" s="126"/>
      <c r="AC86" s="126"/>
    </row>
    <row r="87" spans="2:30" ht="15.75" customHeight="1">
      <c r="B87" s="178"/>
      <c r="C87" s="179"/>
      <c r="E87" s="180"/>
      <c r="F87" s="232"/>
      <c r="G87" s="140"/>
      <c r="J87" s="180"/>
      <c r="K87" s="179"/>
      <c r="L87" s="180"/>
      <c r="M87" s="180"/>
      <c r="N87" s="198"/>
      <c r="O87" s="126"/>
      <c r="S87" s="180"/>
      <c r="T87" s="179"/>
      <c r="U87" s="180"/>
      <c r="V87" s="180"/>
      <c r="W87" s="180"/>
      <c r="X87" s="179"/>
      <c r="Y87" s="180"/>
      <c r="Z87" s="126"/>
      <c r="AA87" s="126"/>
      <c r="AB87" s="126"/>
      <c r="AC87" s="126"/>
    </row>
    <row r="88" spans="2:30" ht="15.75" customHeight="1">
      <c r="B88" s="178"/>
      <c r="C88" s="179"/>
      <c r="E88" s="180"/>
      <c r="F88" s="232"/>
      <c r="G88" s="140"/>
      <c r="J88" s="180"/>
      <c r="K88" s="179"/>
      <c r="L88" s="180"/>
      <c r="M88" s="180"/>
      <c r="N88" s="198"/>
      <c r="O88" s="126"/>
      <c r="S88" s="180"/>
      <c r="T88" s="179"/>
      <c r="U88" s="180"/>
      <c r="V88" s="180"/>
      <c r="W88" s="180"/>
      <c r="X88" s="179"/>
      <c r="Y88" s="180"/>
      <c r="Z88" s="126"/>
      <c r="AA88" s="126"/>
      <c r="AB88" s="126"/>
      <c r="AC88" s="126"/>
    </row>
    <row r="89" spans="2:30" ht="15.75" customHeight="1">
      <c r="B89" s="178"/>
      <c r="C89" s="179"/>
      <c r="E89" s="180"/>
      <c r="F89" s="232"/>
      <c r="G89" s="140"/>
      <c r="J89" s="180"/>
      <c r="K89" s="179"/>
      <c r="L89" s="180"/>
      <c r="M89" s="180"/>
      <c r="N89" s="198"/>
      <c r="O89" s="126"/>
      <c r="S89" s="180"/>
      <c r="T89" s="179"/>
      <c r="U89" s="180"/>
      <c r="V89" s="180"/>
      <c r="W89" s="180"/>
      <c r="X89" s="179"/>
      <c r="Y89" s="180"/>
      <c r="Z89" s="126"/>
      <c r="AA89" s="126"/>
      <c r="AB89" s="126"/>
      <c r="AC89" s="126"/>
    </row>
    <row r="90" spans="2:30" ht="15.75" customHeight="1">
      <c r="B90" s="178"/>
      <c r="C90" s="179"/>
      <c r="E90" s="180"/>
      <c r="F90" s="232"/>
      <c r="G90" s="140"/>
      <c r="J90" s="180"/>
      <c r="K90" s="179"/>
      <c r="L90" s="180"/>
      <c r="M90" s="180"/>
      <c r="N90" s="198"/>
      <c r="O90" s="126"/>
      <c r="S90" s="180"/>
      <c r="T90" s="179"/>
      <c r="U90" s="180"/>
      <c r="V90" s="180"/>
      <c r="W90" s="180"/>
      <c r="X90" s="179"/>
      <c r="Y90" s="180"/>
      <c r="Z90" s="126"/>
      <c r="AA90" s="126"/>
      <c r="AB90" s="126"/>
      <c r="AC90" s="126"/>
    </row>
    <row r="91" spans="2:30" ht="15.75" customHeight="1">
      <c r="B91" s="137" t="s">
        <v>90</v>
      </c>
      <c r="D91" s="198"/>
      <c r="E91" s="139"/>
      <c r="F91" s="232"/>
      <c r="G91" s="140"/>
      <c r="S91" s="133"/>
      <c r="T91" s="140"/>
      <c r="U91" s="126"/>
      <c r="V91" s="133"/>
      <c r="W91" s="126"/>
      <c r="X91" s="205"/>
      <c r="Y91" s="209"/>
      <c r="AD91" s="210"/>
    </row>
    <row r="92" spans="2:30" ht="15.75" customHeight="1">
      <c r="B92" s="141" t="s">
        <v>127</v>
      </c>
      <c r="G92" s="142"/>
      <c r="K92" s="192"/>
      <c r="P92" s="142"/>
      <c r="T92" s="142"/>
      <c r="X92" s="142"/>
      <c r="AD92" s="188"/>
    </row>
    <row r="93" spans="2:30" ht="15.75" customHeight="1">
      <c r="B93" s="143" t="s">
        <v>5</v>
      </c>
      <c r="C93" s="183">
        <v>1</v>
      </c>
      <c r="D93" s="144">
        <v>2</v>
      </c>
      <c r="E93" s="144">
        <v>3</v>
      </c>
      <c r="F93" s="144">
        <v>4</v>
      </c>
      <c r="G93" s="145">
        <v>5</v>
      </c>
      <c r="H93" s="146">
        <v>6</v>
      </c>
      <c r="I93" s="144">
        <v>7</v>
      </c>
      <c r="J93" s="144">
        <v>8</v>
      </c>
      <c r="K93" s="144">
        <v>9</v>
      </c>
      <c r="L93" s="145">
        <v>10</v>
      </c>
      <c r="M93" s="146">
        <v>11</v>
      </c>
      <c r="N93" s="144">
        <v>12</v>
      </c>
      <c r="O93" s="144">
        <v>13</v>
      </c>
      <c r="P93" s="144">
        <v>14</v>
      </c>
      <c r="Q93" s="145">
        <v>15</v>
      </c>
      <c r="R93" s="146">
        <v>16</v>
      </c>
      <c r="S93" s="144">
        <v>17</v>
      </c>
      <c r="T93" s="144">
        <v>18</v>
      </c>
      <c r="U93" s="144">
        <v>19</v>
      </c>
      <c r="V93" s="145">
        <v>20</v>
      </c>
      <c r="W93" s="146">
        <v>21</v>
      </c>
      <c r="X93" s="144">
        <v>22</v>
      </c>
      <c r="Y93" s="144">
        <v>23</v>
      </c>
      <c r="Z93" s="144">
        <v>24</v>
      </c>
      <c r="AA93" s="211">
        <v>25</v>
      </c>
      <c r="AB93" s="211">
        <v>26</v>
      </c>
      <c r="AC93" s="145">
        <v>27</v>
      </c>
      <c r="AD93" s="212" t="s">
        <v>6</v>
      </c>
    </row>
    <row r="94" spans="2:30" ht="15.75" customHeight="1">
      <c r="B94" s="147" t="s">
        <v>67</v>
      </c>
      <c r="C94" s="148"/>
      <c r="D94" s="250"/>
      <c r="E94" s="151"/>
      <c r="F94" s="149"/>
      <c r="G94" s="152"/>
      <c r="H94" s="148"/>
      <c r="I94" s="151"/>
      <c r="J94" s="151"/>
      <c r="K94" s="151"/>
      <c r="L94" s="152"/>
      <c r="M94" s="253"/>
      <c r="N94" s="254"/>
      <c r="O94" s="254"/>
      <c r="P94" s="254"/>
      <c r="Q94" s="255"/>
      <c r="R94" s="253"/>
      <c r="S94" s="254"/>
      <c r="T94" s="254"/>
      <c r="U94" s="254"/>
      <c r="V94" s="255"/>
      <c r="W94" s="253"/>
      <c r="X94" s="254"/>
      <c r="Y94" s="254"/>
      <c r="Z94" s="254"/>
      <c r="AA94" s="257"/>
      <c r="AB94" s="257"/>
      <c r="AC94" s="255"/>
      <c r="AD94" s="394">
        <f t="shared" ref="AD94:AD104" si="7">SUM(C94:AC94)</f>
        <v>0</v>
      </c>
    </row>
    <row r="95" spans="2:30" ht="15.75" customHeight="1">
      <c r="B95" s="153" t="s">
        <v>74</v>
      </c>
      <c r="C95" s="154"/>
      <c r="D95" s="251"/>
      <c r="E95" s="156"/>
      <c r="F95" s="155"/>
      <c r="G95" s="185"/>
      <c r="H95" s="154"/>
      <c r="I95" s="156"/>
      <c r="J95" s="156"/>
      <c r="K95" s="193"/>
      <c r="L95" s="201"/>
      <c r="M95" s="51"/>
      <c r="N95" s="21"/>
      <c r="O95" s="21"/>
      <c r="P95" s="49"/>
      <c r="Q95" s="50"/>
      <c r="R95" s="51"/>
      <c r="S95" s="21"/>
      <c r="T95" s="49"/>
      <c r="U95" s="21"/>
      <c r="V95" s="50"/>
      <c r="W95" s="51"/>
      <c r="X95" s="49"/>
      <c r="Y95" s="21"/>
      <c r="Z95" s="21"/>
      <c r="AA95" s="258"/>
      <c r="AB95" s="258"/>
      <c r="AC95" s="50"/>
      <c r="AD95" s="368">
        <f t="shared" si="7"/>
        <v>0</v>
      </c>
    </row>
    <row r="96" spans="2:30" ht="15.75" customHeight="1">
      <c r="B96" s="226" t="s">
        <v>75</v>
      </c>
      <c r="C96" s="158"/>
      <c r="D96" s="252"/>
      <c r="E96" s="160"/>
      <c r="F96" s="159"/>
      <c r="G96" s="187"/>
      <c r="H96" s="158"/>
      <c r="I96" s="160"/>
      <c r="J96" s="160"/>
      <c r="K96" s="160"/>
      <c r="L96" s="187"/>
      <c r="M96" s="186"/>
      <c r="N96" s="160"/>
      <c r="O96" s="160"/>
      <c r="P96" s="160"/>
      <c r="Q96" s="187"/>
      <c r="R96" s="186"/>
      <c r="S96" s="160"/>
      <c r="T96" s="160"/>
      <c r="U96" s="160"/>
      <c r="V96" s="187"/>
      <c r="W96" s="186"/>
      <c r="X96" s="160"/>
      <c r="Y96" s="160"/>
      <c r="Z96" s="160"/>
      <c r="AA96" s="249"/>
      <c r="AB96" s="249"/>
      <c r="AC96" s="187"/>
      <c r="AD96" s="395">
        <f t="shared" si="7"/>
        <v>0</v>
      </c>
    </row>
    <row r="97" spans="1:81" ht="15.75" customHeight="1">
      <c r="B97" s="226" t="s">
        <v>76</v>
      </c>
      <c r="C97" s="154"/>
      <c r="D97" s="251"/>
      <c r="E97" s="156"/>
      <c r="F97" s="155"/>
      <c r="G97" s="185"/>
      <c r="H97" s="154"/>
      <c r="I97" s="156"/>
      <c r="J97" s="156"/>
      <c r="K97" s="193"/>
      <c r="L97" s="201"/>
      <c r="M97" s="202"/>
      <c r="N97" s="156"/>
      <c r="O97" s="156"/>
      <c r="P97" s="193"/>
      <c r="Q97" s="201"/>
      <c r="R97" s="202"/>
      <c r="S97" s="156"/>
      <c r="T97" s="193"/>
      <c r="U97" s="156"/>
      <c r="V97" s="201"/>
      <c r="W97" s="202"/>
      <c r="X97" s="193"/>
      <c r="Y97" s="156"/>
      <c r="Z97" s="156"/>
      <c r="AA97" s="248"/>
      <c r="AB97" s="248"/>
      <c r="AC97" s="201"/>
      <c r="AD97" s="396">
        <f t="shared" si="7"/>
        <v>0</v>
      </c>
    </row>
    <row r="98" spans="1:81" ht="15.75" customHeight="1">
      <c r="B98" s="226" t="s">
        <v>77</v>
      </c>
      <c r="C98" s="158"/>
      <c r="D98" s="252"/>
      <c r="E98" s="160"/>
      <c r="F98" s="159"/>
      <c r="G98" s="187"/>
      <c r="H98" s="158"/>
      <c r="I98" s="160"/>
      <c r="J98" s="160"/>
      <c r="K98" s="160"/>
      <c r="L98" s="187"/>
      <c r="M98" s="186"/>
      <c r="N98" s="160"/>
      <c r="O98" s="160"/>
      <c r="P98" s="160"/>
      <c r="Q98" s="187"/>
      <c r="R98" s="186"/>
      <c r="S98" s="160"/>
      <c r="T98" s="160"/>
      <c r="U98" s="160"/>
      <c r="V98" s="187"/>
      <c r="W98" s="186"/>
      <c r="X98" s="160"/>
      <c r="Y98" s="160"/>
      <c r="Z98" s="160"/>
      <c r="AA98" s="249"/>
      <c r="AB98" s="249"/>
      <c r="AC98" s="187"/>
      <c r="AD98" s="396">
        <f t="shared" si="7"/>
        <v>0</v>
      </c>
    </row>
    <row r="99" spans="1:81" ht="15.75" customHeight="1">
      <c r="B99" s="226" t="s">
        <v>78</v>
      </c>
      <c r="C99" s="154"/>
      <c r="D99" s="251"/>
      <c r="E99" s="156"/>
      <c r="F99" s="155"/>
      <c r="G99" s="185"/>
      <c r="H99" s="154"/>
      <c r="I99" s="156"/>
      <c r="J99" s="156"/>
      <c r="K99" s="193"/>
      <c r="L99" s="201"/>
      <c r="M99" s="202"/>
      <c r="N99" s="156"/>
      <c r="O99" s="156"/>
      <c r="P99" s="193"/>
      <c r="Q99" s="201"/>
      <c r="R99" s="202"/>
      <c r="S99" s="156"/>
      <c r="T99" s="193"/>
      <c r="U99" s="156"/>
      <c r="V99" s="201"/>
      <c r="W99" s="202"/>
      <c r="X99" s="193"/>
      <c r="Y99" s="156"/>
      <c r="Z99" s="156"/>
      <c r="AA99" s="248"/>
      <c r="AB99" s="248"/>
      <c r="AC99" s="201"/>
      <c r="AD99" s="396">
        <f t="shared" si="7"/>
        <v>0</v>
      </c>
    </row>
    <row r="100" spans="1:81" ht="15.75" customHeight="1">
      <c r="B100" s="226" t="s">
        <v>79</v>
      </c>
      <c r="C100" s="158"/>
      <c r="D100" s="252"/>
      <c r="E100" s="160"/>
      <c r="F100" s="159"/>
      <c r="G100" s="187"/>
      <c r="H100" s="158"/>
      <c r="I100" s="160"/>
      <c r="J100" s="160"/>
      <c r="K100" s="160"/>
      <c r="L100" s="187"/>
      <c r="M100" s="186"/>
      <c r="N100" s="160"/>
      <c r="O100" s="160"/>
      <c r="P100" s="160"/>
      <c r="Q100" s="187"/>
      <c r="R100" s="186"/>
      <c r="S100" s="160"/>
      <c r="T100" s="160"/>
      <c r="U100" s="160"/>
      <c r="V100" s="187"/>
      <c r="W100" s="186"/>
      <c r="X100" s="160"/>
      <c r="Y100" s="160"/>
      <c r="Z100" s="160"/>
      <c r="AA100" s="249"/>
      <c r="AB100" s="249"/>
      <c r="AC100" s="187"/>
      <c r="AD100" s="396">
        <f t="shared" si="7"/>
        <v>0</v>
      </c>
    </row>
    <row r="101" spans="1:81" ht="15.75" customHeight="1">
      <c r="B101" s="226" t="s">
        <v>80</v>
      </c>
      <c r="C101" s="154"/>
      <c r="D101" s="251"/>
      <c r="E101" s="156"/>
      <c r="F101" s="155"/>
      <c r="G101" s="185"/>
      <c r="H101" s="154"/>
      <c r="I101" s="156"/>
      <c r="J101" s="156"/>
      <c r="K101" s="193"/>
      <c r="L101" s="201"/>
      <c r="M101" s="202"/>
      <c r="N101" s="156"/>
      <c r="O101" s="156"/>
      <c r="P101" s="193"/>
      <c r="Q101" s="201"/>
      <c r="R101" s="202"/>
      <c r="S101" s="156"/>
      <c r="T101" s="193"/>
      <c r="U101" s="156"/>
      <c r="V101" s="201"/>
      <c r="W101" s="202"/>
      <c r="X101" s="193"/>
      <c r="Y101" s="156"/>
      <c r="Z101" s="156"/>
      <c r="AA101" s="248"/>
      <c r="AB101" s="248"/>
      <c r="AC101" s="201"/>
      <c r="AD101" s="396">
        <f t="shared" si="7"/>
        <v>0</v>
      </c>
    </row>
    <row r="102" spans="1:81" ht="15.75" customHeight="1">
      <c r="B102" s="226" t="s">
        <v>81</v>
      </c>
      <c r="C102" s="158"/>
      <c r="D102" s="252"/>
      <c r="E102" s="160"/>
      <c r="F102" s="159"/>
      <c r="G102" s="187"/>
      <c r="H102" s="158"/>
      <c r="I102" s="160"/>
      <c r="J102" s="160"/>
      <c r="K102" s="160"/>
      <c r="L102" s="187"/>
      <c r="M102" s="186"/>
      <c r="N102" s="160"/>
      <c r="O102" s="160"/>
      <c r="P102" s="160"/>
      <c r="Q102" s="187"/>
      <c r="R102" s="186"/>
      <c r="S102" s="160"/>
      <c r="T102" s="160"/>
      <c r="U102" s="160"/>
      <c r="V102" s="187"/>
      <c r="W102" s="186"/>
      <c r="X102" s="160"/>
      <c r="Y102" s="160"/>
      <c r="Z102" s="160"/>
      <c r="AA102" s="249"/>
      <c r="AB102" s="249"/>
      <c r="AC102" s="187"/>
      <c r="AD102" s="396">
        <f t="shared" si="7"/>
        <v>0</v>
      </c>
    </row>
    <row r="103" spans="1:81" ht="15.75" customHeight="1">
      <c r="B103" s="162" t="s">
        <v>82</v>
      </c>
      <c r="C103" s="154"/>
      <c r="D103" s="251"/>
      <c r="E103" s="156"/>
      <c r="F103" s="155"/>
      <c r="G103" s="185"/>
      <c r="H103" s="154"/>
      <c r="I103" s="156"/>
      <c r="J103" s="156"/>
      <c r="K103" s="193"/>
      <c r="L103" s="201"/>
      <c r="M103" s="202"/>
      <c r="N103" s="156"/>
      <c r="O103" s="156"/>
      <c r="P103" s="193"/>
      <c r="Q103" s="201"/>
      <c r="R103" s="202"/>
      <c r="S103" s="156"/>
      <c r="T103" s="193"/>
      <c r="U103" s="156"/>
      <c r="V103" s="201"/>
      <c r="W103" s="202"/>
      <c r="X103" s="193"/>
      <c r="Y103" s="156"/>
      <c r="Z103" s="156"/>
      <c r="AA103" s="248"/>
      <c r="AB103" s="248"/>
      <c r="AC103" s="201"/>
      <c r="AD103" s="396">
        <f t="shared" si="7"/>
        <v>0</v>
      </c>
    </row>
    <row r="104" spans="1:81" ht="15.75" customHeight="1">
      <c r="B104" s="162" t="s">
        <v>83</v>
      </c>
      <c r="C104" s="158"/>
      <c r="D104" s="252"/>
      <c r="E104" s="160"/>
      <c r="F104" s="159"/>
      <c r="G104" s="187"/>
      <c r="H104" s="158"/>
      <c r="I104" s="160"/>
      <c r="J104" s="160"/>
      <c r="K104" s="160"/>
      <c r="L104" s="187"/>
      <c r="M104" s="186"/>
      <c r="N104" s="160"/>
      <c r="O104" s="160"/>
      <c r="P104" s="160"/>
      <c r="Q104" s="187"/>
      <c r="R104" s="186"/>
      <c r="S104" s="160"/>
      <c r="T104" s="160"/>
      <c r="U104" s="160"/>
      <c r="V104" s="187"/>
      <c r="W104" s="186"/>
      <c r="X104" s="160"/>
      <c r="Y104" s="160"/>
      <c r="Z104" s="160"/>
      <c r="AA104" s="249"/>
      <c r="AB104" s="249"/>
      <c r="AC104" s="187"/>
      <c r="AD104" s="396">
        <f t="shared" si="7"/>
        <v>0</v>
      </c>
    </row>
    <row r="105" spans="1:81" ht="15.75" customHeight="1">
      <c r="B105" s="163" t="s">
        <v>84</v>
      </c>
      <c r="C105" s="387">
        <f>SUM(C94,-C95,-C96,-C97,-C98,-C99,-C100,-C101,-C102,-C103)</f>
        <v>0</v>
      </c>
      <c r="D105" s="388">
        <f t="shared" ref="D105:AC105" si="8">SUM(D94,-D95,-D96,-D97,-D98,-D99,-D100,-D101,-D102,-D103)</f>
        <v>0</v>
      </c>
      <c r="E105" s="386">
        <f t="shared" si="8"/>
        <v>0</v>
      </c>
      <c r="F105" s="386">
        <f t="shared" si="8"/>
        <v>0</v>
      </c>
      <c r="G105" s="384">
        <f t="shared" si="8"/>
        <v>0</v>
      </c>
      <c r="H105" s="387">
        <f t="shared" si="8"/>
        <v>0</v>
      </c>
      <c r="I105" s="388">
        <f t="shared" si="8"/>
        <v>0</v>
      </c>
      <c r="J105" s="388">
        <f t="shared" si="8"/>
        <v>0</v>
      </c>
      <c r="K105" s="386">
        <f t="shared" si="8"/>
        <v>0</v>
      </c>
      <c r="L105" s="384">
        <f t="shared" si="8"/>
        <v>0</v>
      </c>
      <c r="M105" s="387">
        <f t="shared" si="8"/>
        <v>0</v>
      </c>
      <c r="N105" s="386">
        <f t="shared" si="8"/>
        <v>0</v>
      </c>
      <c r="O105" s="385">
        <f t="shared" si="8"/>
        <v>0</v>
      </c>
      <c r="P105" s="388">
        <f t="shared" si="8"/>
        <v>0</v>
      </c>
      <c r="Q105" s="389">
        <f t="shared" si="8"/>
        <v>0</v>
      </c>
      <c r="R105" s="387">
        <f t="shared" si="8"/>
        <v>0</v>
      </c>
      <c r="S105" s="388">
        <f t="shared" si="8"/>
        <v>0</v>
      </c>
      <c r="T105" s="388">
        <f t="shared" si="8"/>
        <v>0</v>
      </c>
      <c r="U105" s="388">
        <f t="shared" si="8"/>
        <v>0</v>
      </c>
      <c r="V105" s="389">
        <f t="shared" si="8"/>
        <v>0</v>
      </c>
      <c r="W105" s="380">
        <f t="shared" si="8"/>
        <v>0</v>
      </c>
      <c r="X105" s="385">
        <f t="shared" si="8"/>
        <v>0</v>
      </c>
      <c r="Y105" s="388">
        <f t="shared" si="8"/>
        <v>0</v>
      </c>
      <c r="Z105" s="388">
        <f t="shared" si="8"/>
        <v>0</v>
      </c>
      <c r="AA105" s="386">
        <f t="shared" si="8"/>
        <v>0</v>
      </c>
      <c r="AB105" s="385">
        <f t="shared" si="8"/>
        <v>0</v>
      </c>
      <c r="AC105" s="388">
        <f t="shared" si="8"/>
        <v>0</v>
      </c>
      <c r="AD105" s="369">
        <f>SUM(AD94,-AD95,-AD96,-AD97,-AD98,-AD99,-AD100,-AD101,-AD102,-AD103)</f>
        <v>0</v>
      </c>
    </row>
    <row r="106" spans="1:81" ht="15.75" customHeight="1">
      <c r="B106" s="166"/>
      <c r="C106" s="69"/>
      <c r="D106" s="238"/>
      <c r="E106" s="168"/>
      <c r="F106" s="239"/>
      <c r="G106" s="69"/>
      <c r="H106" s="69"/>
      <c r="I106" s="168"/>
      <c r="J106" s="168"/>
      <c r="K106" s="69"/>
      <c r="L106" s="168"/>
      <c r="M106" s="168"/>
      <c r="N106" s="168"/>
      <c r="O106" s="168"/>
      <c r="P106" s="69"/>
      <c r="Q106" s="168"/>
      <c r="R106" s="168"/>
      <c r="S106" s="168"/>
      <c r="T106" s="69"/>
      <c r="U106" s="168"/>
      <c r="V106" s="168"/>
      <c r="W106" s="168"/>
      <c r="X106" s="69"/>
      <c r="Y106" s="168"/>
      <c r="Z106" s="217"/>
      <c r="AA106" s="217"/>
      <c r="AB106" s="217"/>
      <c r="AC106" s="217"/>
      <c r="AD106" s="218"/>
    </row>
    <row r="107" spans="1:81" ht="15.75" customHeight="1">
      <c r="B107" s="169" t="s">
        <v>85</v>
      </c>
      <c r="C107" s="170"/>
      <c r="D107" s="240"/>
      <c r="E107" s="171"/>
      <c r="F107" s="378" t="e">
        <f>AD103/AD94*100</f>
        <v>#DIV/0!</v>
      </c>
      <c r="G107" s="378"/>
      <c r="H107" s="172" t="s">
        <v>13</v>
      </c>
      <c r="I107" s="180"/>
      <c r="J107" s="180"/>
      <c r="K107" s="179"/>
      <c r="L107" s="180"/>
      <c r="M107" s="180"/>
      <c r="N107" s="54"/>
      <c r="O107" s="54"/>
      <c r="S107" s="180"/>
      <c r="T107" s="179"/>
      <c r="U107" s="180"/>
      <c r="V107" s="180"/>
      <c r="W107" s="180"/>
      <c r="X107" s="179"/>
      <c r="Y107" s="180"/>
      <c r="Z107" s="126"/>
      <c r="AA107" s="126"/>
      <c r="AB107" s="126"/>
      <c r="AC107" s="126"/>
    </row>
    <row r="108" spans="1:81" ht="15.75" customHeight="1">
      <c r="B108" s="166"/>
      <c r="F108" s="241"/>
      <c r="G108" s="174"/>
      <c r="H108" s="174"/>
    </row>
    <row r="109" spans="1:81" ht="15.75" customHeight="1">
      <c r="B109" s="175" t="s">
        <v>86</v>
      </c>
      <c r="C109" s="176" t="s">
        <v>87</v>
      </c>
      <c r="D109" s="240"/>
      <c r="E109" s="169"/>
      <c r="F109" s="379" t="e">
        <f>SUM(AD95,AD96,AD97,AD98,AD99,AD100,AD101,AD102)/AD94*100</f>
        <v>#DIV/0!</v>
      </c>
      <c r="G109" s="379"/>
      <c r="H109" s="177" t="s">
        <v>13</v>
      </c>
      <c r="I109" s="129"/>
      <c r="J109" s="129"/>
      <c r="K109" s="197"/>
      <c r="L109" s="129"/>
      <c r="M109" s="129"/>
      <c r="N109" s="55"/>
      <c r="O109" s="55"/>
      <c r="P109" s="197"/>
      <c r="Q109" s="129"/>
      <c r="R109" s="129"/>
      <c r="S109" s="129"/>
      <c r="T109" s="197"/>
      <c r="U109" s="129"/>
      <c r="V109" s="129"/>
      <c r="W109" s="129"/>
      <c r="X109" s="197"/>
      <c r="Y109" s="129"/>
      <c r="Z109" s="138"/>
      <c r="AA109" s="138"/>
      <c r="AB109" s="138"/>
      <c r="AC109" s="138"/>
      <c r="AD109" s="129"/>
    </row>
    <row r="110" spans="1:81" ht="15.75" customHeight="1">
      <c r="B110" s="178"/>
      <c r="C110" s="179"/>
      <c r="E110" s="180"/>
      <c r="F110" s="232"/>
      <c r="G110" s="140"/>
      <c r="J110" s="180"/>
      <c r="K110" s="179"/>
      <c r="L110" s="180"/>
      <c r="M110" s="180"/>
      <c r="N110" s="198"/>
      <c r="O110" s="126"/>
      <c r="S110" s="180"/>
      <c r="T110" s="179"/>
      <c r="U110" s="180"/>
      <c r="V110" s="180"/>
      <c r="W110" s="180"/>
      <c r="X110" s="179"/>
      <c r="Y110" s="180"/>
      <c r="Z110" s="126"/>
      <c r="AA110" s="126"/>
      <c r="AB110" s="126"/>
      <c r="AC110" s="126"/>
    </row>
    <row r="111" spans="1:81" ht="15.75" customHeight="1">
      <c r="B111" s="326"/>
      <c r="C111" s="199"/>
      <c r="D111" s="322"/>
      <c r="E111" s="199"/>
      <c r="F111" s="323"/>
      <c r="G111" s="332"/>
      <c r="H111" s="188"/>
      <c r="I111" s="188"/>
      <c r="J111" s="180"/>
      <c r="K111" s="179"/>
      <c r="L111" s="180"/>
      <c r="M111" s="180"/>
      <c r="N111" s="198"/>
      <c r="O111" s="126"/>
      <c r="S111" s="180"/>
      <c r="T111" s="179"/>
      <c r="U111" s="180"/>
      <c r="V111" s="180"/>
      <c r="W111" s="180"/>
      <c r="X111" s="179"/>
      <c r="Y111" s="180"/>
      <c r="Z111" s="126"/>
      <c r="AA111" s="126"/>
      <c r="AB111" s="126"/>
      <c r="AC111" s="126"/>
    </row>
    <row r="112" spans="1:81" s="124" customFormat="1" ht="15.75" customHeight="1">
      <c r="A112" s="133"/>
      <c r="B112" s="326"/>
      <c r="C112" s="199"/>
      <c r="D112" s="322"/>
      <c r="E112" s="199"/>
      <c r="F112" s="323"/>
      <c r="G112" s="332"/>
      <c r="H112" s="188"/>
      <c r="I112" s="188"/>
      <c r="J112" s="180"/>
      <c r="K112" s="179"/>
      <c r="L112" s="180"/>
      <c r="M112" s="180"/>
      <c r="N112" s="198"/>
      <c r="O112" s="126"/>
      <c r="P112" s="136"/>
      <c r="Q112" s="128"/>
      <c r="R112" s="128"/>
      <c r="S112" s="180"/>
      <c r="T112" s="179"/>
      <c r="U112" s="180"/>
      <c r="V112" s="180"/>
      <c r="W112" s="180"/>
      <c r="X112" s="179"/>
      <c r="Y112" s="180"/>
      <c r="Z112" s="126"/>
      <c r="AA112" s="126"/>
      <c r="AB112" s="126"/>
      <c r="AC112" s="126"/>
      <c r="AD112" s="128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</row>
    <row r="113" spans="1:81" ht="15.75" customHeight="1">
      <c r="B113" s="178"/>
      <c r="C113" s="179"/>
      <c r="E113" s="180"/>
      <c r="F113" s="232"/>
      <c r="G113" s="140"/>
      <c r="J113" s="180"/>
      <c r="K113" s="179"/>
      <c r="L113" s="180"/>
      <c r="M113" s="180"/>
      <c r="N113" s="198"/>
      <c r="O113" s="126"/>
      <c r="S113" s="180"/>
      <c r="T113" s="179"/>
      <c r="U113" s="180"/>
      <c r="V113" s="180"/>
      <c r="W113" s="180"/>
      <c r="X113" s="179"/>
      <c r="Y113" s="180"/>
      <c r="Z113" s="126"/>
      <c r="AA113" s="126"/>
      <c r="AB113" s="126"/>
      <c r="AC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6"/>
      <c r="CC113" s="126"/>
    </row>
    <row r="114" spans="1:81" ht="15.75" customHeight="1">
      <c r="B114" s="178"/>
      <c r="C114" s="179"/>
      <c r="E114" s="180"/>
      <c r="F114" s="232"/>
      <c r="G114" s="140"/>
      <c r="J114" s="180"/>
      <c r="K114" s="179"/>
      <c r="L114" s="180"/>
      <c r="M114" s="180"/>
      <c r="N114" s="198"/>
      <c r="O114" s="126"/>
      <c r="S114" s="180"/>
      <c r="T114" s="179"/>
      <c r="U114" s="180"/>
      <c r="V114" s="180"/>
      <c r="W114" s="180"/>
      <c r="X114" s="179"/>
      <c r="Y114" s="180"/>
      <c r="Z114" s="126"/>
      <c r="AA114" s="126"/>
      <c r="AB114" s="126"/>
      <c r="AC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</row>
    <row r="115" spans="1:81" ht="15.75" customHeight="1">
      <c r="B115" s="178"/>
      <c r="C115" s="179"/>
      <c r="E115" s="180"/>
      <c r="F115" s="232"/>
      <c r="G115" s="140"/>
      <c r="J115" s="180"/>
      <c r="K115" s="179"/>
      <c r="L115" s="180"/>
      <c r="M115" s="180"/>
      <c r="N115" s="198"/>
      <c r="O115" s="126"/>
      <c r="S115" s="180"/>
      <c r="T115" s="179"/>
      <c r="U115" s="180"/>
      <c r="V115" s="180"/>
      <c r="W115" s="180"/>
      <c r="X115" s="179"/>
      <c r="Y115" s="180"/>
      <c r="Z115" s="126"/>
      <c r="AA115" s="126"/>
      <c r="AB115" s="126"/>
      <c r="AC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/>
      <c r="CC115" s="126"/>
    </row>
    <row r="116" spans="1:81" ht="15.75" customHeight="1">
      <c r="B116" s="178"/>
      <c r="C116" s="179"/>
      <c r="E116" s="180"/>
      <c r="F116" s="232"/>
      <c r="G116" s="140"/>
      <c r="J116" s="180"/>
      <c r="K116" s="179"/>
      <c r="L116" s="180"/>
      <c r="M116" s="180"/>
      <c r="N116" s="198"/>
      <c r="O116" s="126"/>
      <c r="S116" s="180"/>
      <c r="T116" s="179"/>
      <c r="U116" s="180"/>
      <c r="V116" s="180"/>
      <c r="W116" s="180"/>
      <c r="X116" s="179"/>
      <c r="Y116" s="180"/>
      <c r="Z116" s="126"/>
      <c r="AA116" s="126"/>
      <c r="AB116" s="126"/>
      <c r="AC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</row>
    <row r="117" spans="1:81" ht="15.75" customHeight="1">
      <c r="B117" s="178"/>
      <c r="C117" s="179"/>
      <c r="E117" s="180"/>
      <c r="F117" s="232"/>
      <c r="G117" s="140"/>
      <c r="J117" s="180"/>
      <c r="K117" s="179"/>
      <c r="L117" s="180"/>
      <c r="M117" s="180"/>
      <c r="N117" s="198"/>
      <c r="O117" s="126"/>
      <c r="S117" s="180"/>
      <c r="T117" s="179"/>
      <c r="U117" s="180"/>
      <c r="V117" s="180"/>
      <c r="W117" s="180"/>
      <c r="X117" s="179"/>
      <c r="Y117" s="180"/>
      <c r="Z117" s="126"/>
      <c r="AA117" s="126"/>
      <c r="AB117" s="126"/>
      <c r="AC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</row>
    <row r="118" spans="1:81" ht="15.75" customHeight="1">
      <c r="B118" s="178"/>
      <c r="C118" s="179"/>
      <c r="E118" s="180"/>
      <c r="F118" s="232"/>
      <c r="G118" s="140"/>
      <c r="J118" s="180"/>
      <c r="K118" s="179"/>
      <c r="L118" s="180"/>
      <c r="M118" s="180"/>
      <c r="N118" s="198"/>
      <c r="O118" s="126"/>
      <c r="S118" s="180"/>
      <c r="T118" s="179"/>
      <c r="U118" s="180"/>
      <c r="V118" s="180"/>
      <c r="W118" s="180"/>
      <c r="X118" s="179"/>
      <c r="Y118" s="180"/>
      <c r="Z118" s="126"/>
      <c r="AA118" s="126"/>
      <c r="AB118" s="126"/>
      <c r="AC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</row>
    <row r="119" spans="1:81" s="125" customFormat="1" ht="15.75" customHeight="1">
      <c r="A119" s="126"/>
      <c r="B119" s="137" t="s">
        <v>91</v>
      </c>
      <c r="C119" s="136"/>
      <c r="D119" s="198"/>
      <c r="E119" s="139"/>
      <c r="F119" s="232"/>
      <c r="G119" s="140"/>
      <c r="H119" s="136"/>
      <c r="I119" s="128"/>
      <c r="J119" s="128"/>
      <c r="K119" s="136"/>
      <c r="L119" s="128"/>
      <c r="M119" s="128"/>
      <c r="N119" s="128"/>
      <c r="O119" s="128"/>
      <c r="P119" s="136"/>
      <c r="Q119" s="128"/>
      <c r="R119" s="128"/>
      <c r="S119" s="133"/>
      <c r="T119" s="140"/>
      <c r="U119" s="126"/>
      <c r="V119" s="133"/>
      <c r="W119" s="126"/>
      <c r="X119" s="205"/>
      <c r="Y119" s="209"/>
      <c r="Z119" s="128"/>
      <c r="AA119" s="128"/>
      <c r="AB119" s="128"/>
      <c r="AC119" s="128"/>
      <c r="AD119" s="210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  <c r="BV119" s="126"/>
      <c r="BW119" s="126"/>
      <c r="BX119" s="126"/>
      <c r="BY119" s="126"/>
      <c r="BZ119" s="126"/>
      <c r="CA119" s="126"/>
      <c r="CB119" s="126"/>
      <c r="CC119" s="126"/>
    </row>
    <row r="120" spans="1:81" s="126" customFormat="1" ht="15.75" customHeight="1">
      <c r="B120" s="141" t="s">
        <v>127</v>
      </c>
      <c r="C120" s="136"/>
      <c r="D120" s="230"/>
      <c r="E120" s="128"/>
      <c r="F120" s="180"/>
      <c r="G120" s="142"/>
      <c r="H120" s="136"/>
      <c r="I120" s="128"/>
      <c r="J120" s="128"/>
      <c r="K120" s="192"/>
      <c r="L120" s="128"/>
      <c r="M120" s="128"/>
      <c r="N120" s="128"/>
      <c r="O120" s="128"/>
      <c r="P120" s="142"/>
      <c r="Q120" s="128"/>
      <c r="R120" s="128"/>
      <c r="S120" s="128"/>
      <c r="T120" s="142"/>
      <c r="U120" s="128"/>
      <c r="V120" s="128"/>
      <c r="W120" s="128"/>
      <c r="X120" s="142"/>
      <c r="Y120" s="128"/>
      <c r="Z120" s="128"/>
      <c r="AA120" s="128"/>
      <c r="AB120" s="128"/>
      <c r="AC120" s="128"/>
      <c r="AD120" s="188"/>
    </row>
    <row r="121" spans="1:81" s="126" customFormat="1" ht="15.75" customHeight="1">
      <c r="B121" s="143" t="s">
        <v>5</v>
      </c>
      <c r="C121" s="183">
        <v>1</v>
      </c>
      <c r="D121" s="144">
        <v>2</v>
      </c>
      <c r="E121" s="144">
        <v>3</v>
      </c>
      <c r="F121" s="144">
        <v>4</v>
      </c>
      <c r="G121" s="145">
        <v>5</v>
      </c>
      <c r="H121" s="146">
        <v>6</v>
      </c>
      <c r="I121" s="144">
        <v>7</v>
      </c>
      <c r="J121" s="144">
        <v>8</v>
      </c>
      <c r="K121" s="144">
        <v>9</v>
      </c>
      <c r="L121" s="145">
        <v>10</v>
      </c>
      <c r="M121" s="146">
        <v>11</v>
      </c>
      <c r="N121" s="144">
        <v>12</v>
      </c>
      <c r="O121" s="144">
        <v>13</v>
      </c>
      <c r="P121" s="144">
        <v>14</v>
      </c>
      <c r="Q121" s="145">
        <v>15</v>
      </c>
      <c r="R121" s="146">
        <v>16</v>
      </c>
      <c r="S121" s="144">
        <v>17</v>
      </c>
      <c r="T121" s="144">
        <v>18</v>
      </c>
      <c r="U121" s="144">
        <v>19</v>
      </c>
      <c r="V121" s="145">
        <v>20</v>
      </c>
      <c r="W121" s="146">
        <v>21</v>
      </c>
      <c r="X121" s="144">
        <v>22</v>
      </c>
      <c r="Y121" s="144">
        <v>23</v>
      </c>
      <c r="Z121" s="144">
        <v>24</v>
      </c>
      <c r="AA121" s="211">
        <v>25</v>
      </c>
      <c r="AB121" s="211">
        <v>26</v>
      </c>
      <c r="AC121" s="145">
        <v>27</v>
      </c>
      <c r="AD121" s="212" t="s">
        <v>6</v>
      </c>
    </row>
    <row r="122" spans="1:81" s="126" customFormat="1" ht="15.75" customHeight="1">
      <c r="B122" s="147" t="s">
        <v>67</v>
      </c>
      <c r="C122" s="148"/>
      <c r="D122" s="250"/>
      <c r="E122" s="151"/>
      <c r="F122" s="149"/>
      <c r="G122" s="152"/>
      <c r="H122" s="150"/>
      <c r="I122" s="151"/>
      <c r="J122" s="151"/>
      <c r="K122" s="151"/>
      <c r="L122" s="152"/>
      <c r="M122" s="150"/>
      <c r="N122" s="151"/>
      <c r="O122" s="151"/>
      <c r="P122" s="151"/>
      <c r="Q122" s="152"/>
      <c r="R122" s="150"/>
      <c r="S122" s="151"/>
      <c r="T122" s="151"/>
      <c r="U122" s="151"/>
      <c r="V122" s="152"/>
      <c r="W122" s="150"/>
      <c r="X122" s="151"/>
      <c r="Y122" s="151"/>
      <c r="Z122" s="151"/>
      <c r="AA122" s="214"/>
      <c r="AB122" s="214"/>
      <c r="AC122" s="152"/>
      <c r="AD122" s="394">
        <f>SUM(C122:AC122)</f>
        <v>0</v>
      </c>
    </row>
    <row r="123" spans="1:81" s="126" customFormat="1" ht="15.75" customHeight="1">
      <c r="B123" s="153" t="s">
        <v>74</v>
      </c>
      <c r="C123" s="154"/>
      <c r="D123" s="251"/>
      <c r="E123" s="156"/>
      <c r="F123" s="155"/>
      <c r="G123" s="185"/>
      <c r="H123" s="184"/>
      <c r="I123" s="156"/>
      <c r="J123" s="156"/>
      <c r="K123" s="193"/>
      <c r="L123" s="201"/>
      <c r="M123" s="202"/>
      <c r="N123" s="156"/>
      <c r="O123" s="156"/>
      <c r="P123" s="193"/>
      <c r="Q123" s="201"/>
      <c r="R123" s="202"/>
      <c r="S123" s="156"/>
      <c r="T123" s="193"/>
      <c r="U123" s="156"/>
      <c r="V123" s="201"/>
      <c r="W123" s="202"/>
      <c r="X123" s="193"/>
      <c r="Y123" s="156"/>
      <c r="Z123" s="156"/>
      <c r="AA123" s="248"/>
      <c r="AB123" s="248"/>
      <c r="AC123" s="201"/>
      <c r="AD123" s="392">
        <f t="shared" ref="AD123:AD132" si="9">SUM(C123:AC123)</f>
        <v>0</v>
      </c>
    </row>
    <row r="124" spans="1:81" s="138" customFormat="1" ht="15.75" customHeight="1">
      <c r="B124" s="226" t="s">
        <v>75</v>
      </c>
      <c r="C124" s="158"/>
      <c r="D124" s="252"/>
      <c r="E124" s="160"/>
      <c r="F124" s="159"/>
      <c r="G124" s="187"/>
      <c r="H124" s="186"/>
      <c r="I124" s="160"/>
      <c r="J124" s="160"/>
      <c r="K124" s="160"/>
      <c r="L124" s="187"/>
      <c r="M124" s="186"/>
      <c r="N124" s="160"/>
      <c r="O124" s="160"/>
      <c r="P124" s="160"/>
      <c r="Q124" s="187"/>
      <c r="R124" s="186"/>
      <c r="S124" s="160"/>
      <c r="T124" s="160"/>
      <c r="U124" s="160"/>
      <c r="V124" s="187"/>
      <c r="W124" s="186"/>
      <c r="X124" s="160"/>
      <c r="Y124" s="160"/>
      <c r="Z124" s="160"/>
      <c r="AA124" s="249"/>
      <c r="AB124" s="249"/>
      <c r="AC124" s="187"/>
      <c r="AD124" s="392">
        <f t="shared" si="9"/>
        <v>0</v>
      </c>
    </row>
    <row r="125" spans="1:81" s="126" customFormat="1" ht="15.75" customHeight="1">
      <c r="B125" s="226" t="s">
        <v>76</v>
      </c>
      <c r="C125" s="154"/>
      <c r="D125" s="251"/>
      <c r="E125" s="156"/>
      <c r="F125" s="155"/>
      <c r="G125" s="185"/>
      <c r="H125" s="184"/>
      <c r="I125" s="156"/>
      <c r="J125" s="156"/>
      <c r="K125" s="193"/>
      <c r="L125" s="201"/>
      <c r="M125" s="202"/>
      <c r="N125" s="156"/>
      <c r="O125" s="156"/>
      <c r="P125" s="193"/>
      <c r="Q125" s="201"/>
      <c r="R125" s="202"/>
      <c r="S125" s="156"/>
      <c r="T125" s="193"/>
      <c r="U125" s="156"/>
      <c r="V125" s="201"/>
      <c r="W125" s="202"/>
      <c r="X125" s="193"/>
      <c r="Y125" s="156"/>
      <c r="Z125" s="156"/>
      <c r="AA125" s="248"/>
      <c r="AB125" s="248"/>
      <c r="AC125" s="201"/>
      <c r="AD125" s="396">
        <f t="shared" si="9"/>
        <v>0</v>
      </c>
    </row>
    <row r="126" spans="1:81" s="126" customFormat="1" ht="15.75" customHeight="1">
      <c r="B126" s="226" t="s">
        <v>77</v>
      </c>
      <c r="C126" s="158"/>
      <c r="D126" s="252"/>
      <c r="E126" s="160"/>
      <c r="F126" s="159"/>
      <c r="G126" s="187"/>
      <c r="H126" s="186"/>
      <c r="I126" s="160"/>
      <c r="J126" s="160"/>
      <c r="K126" s="160"/>
      <c r="L126" s="187"/>
      <c r="M126" s="186"/>
      <c r="N126" s="160"/>
      <c r="O126" s="160"/>
      <c r="P126" s="160"/>
      <c r="Q126" s="187"/>
      <c r="R126" s="186"/>
      <c r="S126" s="160"/>
      <c r="T126" s="160"/>
      <c r="U126" s="160"/>
      <c r="V126" s="187"/>
      <c r="W126" s="186"/>
      <c r="X126" s="160"/>
      <c r="Y126" s="160"/>
      <c r="Z126" s="160"/>
      <c r="AA126" s="249"/>
      <c r="AB126" s="249"/>
      <c r="AC126" s="187"/>
      <c r="AD126" s="396">
        <f t="shared" si="9"/>
        <v>0</v>
      </c>
    </row>
    <row r="127" spans="1:81" s="126" customFormat="1" ht="15.75" customHeight="1">
      <c r="B127" s="226" t="s">
        <v>78</v>
      </c>
      <c r="C127" s="154"/>
      <c r="D127" s="251"/>
      <c r="E127" s="156"/>
      <c r="F127" s="155"/>
      <c r="G127" s="185"/>
      <c r="H127" s="184"/>
      <c r="I127" s="156"/>
      <c r="J127" s="156"/>
      <c r="K127" s="193"/>
      <c r="L127" s="201"/>
      <c r="M127" s="202"/>
      <c r="N127" s="156"/>
      <c r="O127" s="156"/>
      <c r="P127" s="193"/>
      <c r="Q127" s="201"/>
      <c r="R127" s="202"/>
      <c r="S127" s="156"/>
      <c r="T127" s="193"/>
      <c r="U127" s="156"/>
      <c r="V127" s="201"/>
      <c r="W127" s="202"/>
      <c r="X127" s="193"/>
      <c r="Y127" s="156"/>
      <c r="Z127" s="156"/>
      <c r="AA127" s="248"/>
      <c r="AB127" s="248"/>
      <c r="AC127" s="201"/>
      <c r="AD127" s="396">
        <f t="shared" si="9"/>
        <v>0</v>
      </c>
    </row>
    <row r="128" spans="1:81" s="126" customFormat="1" ht="15.75" customHeight="1">
      <c r="B128" s="226" t="s">
        <v>79</v>
      </c>
      <c r="C128" s="158"/>
      <c r="D128" s="252"/>
      <c r="E128" s="160"/>
      <c r="F128" s="159"/>
      <c r="G128" s="187"/>
      <c r="H128" s="186"/>
      <c r="I128" s="160"/>
      <c r="J128" s="160"/>
      <c r="K128" s="160"/>
      <c r="L128" s="187"/>
      <c r="M128" s="186"/>
      <c r="N128" s="160"/>
      <c r="O128" s="160"/>
      <c r="P128" s="160"/>
      <c r="Q128" s="187"/>
      <c r="R128" s="186"/>
      <c r="S128" s="160"/>
      <c r="T128" s="160"/>
      <c r="U128" s="160"/>
      <c r="V128" s="187"/>
      <c r="W128" s="186"/>
      <c r="X128" s="160"/>
      <c r="Y128" s="160"/>
      <c r="Z128" s="160"/>
      <c r="AA128" s="249"/>
      <c r="AB128" s="249"/>
      <c r="AC128" s="187"/>
      <c r="AD128" s="396">
        <f t="shared" si="9"/>
        <v>0</v>
      </c>
    </row>
    <row r="129" spans="2:30" s="126" customFormat="1" ht="15.75" customHeight="1">
      <c r="B129" s="226" t="s">
        <v>80</v>
      </c>
      <c r="C129" s="154"/>
      <c r="D129" s="251"/>
      <c r="E129" s="156"/>
      <c r="F129" s="155"/>
      <c r="G129" s="185"/>
      <c r="H129" s="184"/>
      <c r="I129" s="156"/>
      <c r="J129" s="156"/>
      <c r="K129" s="193"/>
      <c r="L129" s="201"/>
      <c r="M129" s="202"/>
      <c r="N129" s="156"/>
      <c r="O129" s="156"/>
      <c r="P129" s="193"/>
      <c r="Q129" s="201"/>
      <c r="R129" s="202"/>
      <c r="S129" s="156"/>
      <c r="T129" s="193"/>
      <c r="U129" s="156"/>
      <c r="V129" s="201"/>
      <c r="W129" s="202"/>
      <c r="X129" s="193"/>
      <c r="Y129" s="156"/>
      <c r="Z129" s="156"/>
      <c r="AA129" s="248"/>
      <c r="AB129" s="248"/>
      <c r="AC129" s="201"/>
      <c r="AD129" s="396">
        <f t="shared" si="9"/>
        <v>0</v>
      </c>
    </row>
    <row r="130" spans="2:30" s="126" customFormat="1" ht="15.75" customHeight="1">
      <c r="B130" s="226" t="s">
        <v>81</v>
      </c>
      <c r="C130" s="158"/>
      <c r="D130" s="252"/>
      <c r="E130" s="160"/>
      <c r="F130" s="159"/>
      <c r="G130" s="187"/>
      <c r="H130" s="186"/>
      <c r="I130" s="160"/>
      <c r="J130" s="160"/>
      <c r="K130" s="160"/>
      <c r="L130" s="187"/>
      <c r="M130" s="186"/>
      <c r="N130" s="160"/>
      <c r="O130" s="160"/>
      <c r="P130" s="160"/>
      <c r="Q130" s="187"/>
      <c r="R130" s="186"/>
      <c r="S130" s="160"/>
      <c r="T130" s="160"/>
      <c r="U130" s="160"/>
      <c r="V130" s="187"/>
      <c r="W130" s="186"/>
      <c r="X130" s="160"/>
      <c r="Y130" s="160"/>
      <c r="Z130" s="160"/>
      <c r="AA130" s="249"/>
      <c r="AB130" s="249"/>
      <c r="AC130" s="187"/>
      <c r="AD130" s="396">
        <f t="shared" si="9"/>
        <v>0</v>
      </c>
    </row>
    <row r="131" spans="2:30" s="126" customFormat="1" ht="15.75" customHeight="1">
      <c r="B131" s="162" t="s">
        <v>82</v>
      </c>
      <c r="C131" s="154"/>
      <c r="D131" s="251"/>
      <c r="E131" s="156"/>
      <c r="F131" s="155"/>
      <c r="G131" s="185"/>
      <c r="H131" s="184"/>
      <c r="I131" s="156"/>
      <c r="J131" s="156"/>
      <c r="K131" s="193"/>
      <c r="L131" s="201"/>
      <c r="M131" s="202"/>
      <c r="N131" s="156"/>
      <c r="O131" s="156"/>
      <c r="P131" s="193"/>
      <c r="Q131" s="201"/>
      <c r="R131" s="202"/>
      <c r="S131" s="156"/>
      <c r="T131" s="193"/>
      <c r="U131" s="156"/>
      <c r="V131" s="201"/>
      <c r="W131" s="202"/>
      <c r="X131" s="193"/>
      <c r="Y131" s="156"/>
      <c r="Z131" s="156"/>
      <c r="AA131" s="248"/>
      <c r="AB131" s="248"/>
      <c r="AC131" s="201"/>
      <c r="AD131" s="396">
        <f t="shared" si="9"/>
        <v>0</v>
      </c>
    </row>
    <row r="132" spans="2:30" s="126" customFormat="1" ht="15.75" customHeight="1">
      <c r="B132" s="162" t="s">
        <v>83</v>
      </c>
      <c r="C132" s="158"/>
      <c r="D132" s="252"/>
      <c r="E132" s="160"/>
      <c r="F132" s="159"/>
      <c r="G132" s="187"/>
      <c r="H132" s="186"/>
      <c r="I132" s="160"/>
      <c r="J132" s="160"/>
      <c r="K132" s="160"/>
      <c r="L132" s="187"/>
      <c r="M132" s="186"/>
      <c r="N132" s="160"/>
      <c r="O132" s="160"/>
      <c r="P132" s="160"/>
      <c r="Q132" s="187"/>
      <c r="R132" s="186"/>
      <c r="S132" s="160"/>
      <c r="T132" s="160"/>
      <c r="U132" s="160"/>
      <c r="V132" s="187"/>
      <c r="W132" s="186"/>
      <c r="X132" s="160"/>
      <c r="Y132" s="160"/>
      <c r="Z132" s="160"/>
      <c r="AA132" s="249"/>
      <c r="AB132" s="249"/>
      <c r="AC132" s="187"/>
      <c r="AD132" s="396">
        <f t="shared" si="9"/>
        <v>0</v>
      </c>
    </row>
    <row r="133" spans="2:30" s="126" customFormat="1" ht="15.75" customHeight="1">
      <c r="B133" s="163" t="s">
        <v>84</v>
      </c>
      <c r="C133" s="387">
        <f>SUM(C122,-C123,-C124,-C125,-C126,-C127,-C128,-C129,-C130,-C131)</f>
        <v>0</v>
      </c>
      <c r="D133" s="388">
        <f t="shared" ref="D133:AC133" si="10">SUM(D122,-D123,-D124,-D125,-D126,-D127,-D128,-D129,-D130,-D131)</f>
        <v>0</v>
      </c>
      <c r="E133" s="388">
        <f t="shared" si="10"/>
        <v>0</v>
      </c>
      <c r="F133" s="386">
        <f t="shared" si="10"/>
        <v>0</v>
      </c>
      <c r="G133" s="384">
        <f t="shared" si="10"/>
        <v>0</v>
      </c>
      <c r="H133" s="380">
        <f t="shared" si="10"/>
        <v>0</v>
      </c>
      <c r="I133" s="385">
        <f t="shared" si="10"/>
        <v>0</v>
      </c>
      <c r="J133" s="388">
        <f t="shared" si="10"/>
        <v>0</v>
      </c>
      <c r="K133" s="386">
        <f t="shared" si="10"/>
        <v>0</v>
      </c>
      <c r="L133" s="389">
        <f t="shared" si="10"/>
        <v>0</v>
      </c>
      <c r="M133" s="387">
        <f t="shared" si="10"/>
        <v>0</v>
      </c>
      <c r="N133" s="388">
        <f t="shared" si="10"/>
        <v>0</v>
      </c>
      <c r="O133" s="388">
        <f t="shared" si="10"/>
        <v>0</v>
      </c>
      <c r="P133" s="388">
        <f t="shared" si="10"/>
        <v>0</v>
      </c>
      <c r="Q133" s="389">
        <f t="shared" si="10"/>
        <v>0</v>
      </c>
      <c r="R133" s="387">
        <f t="shared" si="10"/>
        <v>0</v>
      </c>
      <c r="S133" s="388">
        <f t="shared" si="10"/>
        <v>0</v>
      </c>
      <c r="T133" s="388">
        <f t="shared" si="10"/>
        <v>0</v>
      </c>
      <c r="U133" s="388">
        <f t="shared" si="10"/>
        <v>0</v>
      </c>
      <c r="V133" s="389">
        <f t="shared" si="10"/>
        <v>0</v>
      </c>
      <c r="W133" s="387">
        <f t="shared" si="10"/>
        <v>0</v>
      </c>
      <c r="X133" s="386">
        <f t="shared" si="10"/>
        <v>0</v>
      </c>
      <c r="Y133" s="385">
        <f t="shared" si="10"/>
        <v>0</v>
      </c>
      <c r="Z133" s="388">
        <f t="shared" si="10"/>
        <v>0</v>
      </c>
      <c r="AA133" s="388">
        <f t="shared" si="10"/>
        <v>0</v>
      </c>
      <c r="AB133" s="386">
        <f t="shared" si="10"/>
        <v>0</v>
      </c>
      <c r="AC133" s="389">
        <f t="shared" si="10"/>
        <v>0</v>
      </c>
      <c r="AD133" s="397">
        <f>SUM(AD122,-AD123,-AD124,-AD125,-AD126,-AD127,-AD128,-AD129,-AD130,-AD131)</f>
        <v>0</v>
      </c>
    </row>
    <row r="134" spans="2:30" ht="15.75" customHeight="1">
      <c r="B134" s="166"/>
      <c r="C134" s="69"/>
      <c r="D134" s="238"/>
      <c r="E134" s="168"/>
      <c r="F134" s="239"/>
      <c r="G134" s="69"/>
      <c r="H134" s="69"/>
      <c r="I134" s="168"/>
      <c r="J134" s="168"/>
      <c r="K134" s="69"/>
      <c r="L134" s="168"/>
      <c r="M134" s="168"/>
      <c r="N134" s="168"/>
      <c r="O134" s="168"/>
      <c r="P134" s="69"/>
      <c r="Q134" s="168"/>
      <c r="R134" s="168"/>
      <c r="S134" s="168"/>
      <c r="T134" s="69"/>
      <c r="U134" s="168"/>
      <c r="V134" s="168"/>
      <c r="W134" s="168"/>
      <c r="X134" s="69"/>
      <c r="Y134" s="168"/>
      <c r="Z134" s="217"/>
      <c r="AA134" s="217"/>
      <c r="AB134" s="217"/>
      <c r="AC134" s="217"/>
      <c r="AD134" s="340"/>
    </row>
    <row r="135" spans="2:30" ht="15.75" customHeight="1">
      <c r="B135" s="169" t="s">
        <v>85</v>
      </c>
      <c r="C135" s="170"/>
      <c r="D135" s="240"/>
      <c r="E135" s="171"/>
      <c r="F135" s="378" t="e">
        <f>AD131/AD122*100</f>
        <v>#DIV/0!</v>
      </c>
      <c r="G135" s="378"/>
      <c r="H135" s="172" t="s">
        <v>13</v>
      </c>
      <c r="I135" s="180"/>
      <c r="J135" s="180"/>
      <c r="K135" s="179"/>
      <c r="L135" s="180"/>
      <c r="M135" s="180"/>
      <c r="N135" s="54"/>
      <c r="O135" s="54"/>
      <c r="S135" s="180"/>
      <c r="T135" s="179"/>
      <c r="U135" s="180"/>
      <c r="V135" s="180"/>
      <c r="W135" s="180"/>
      <c r="X135" s="179"/>
      <c r="Y135" s="180"/>
      <c r="Z135" s="126"/>
      <c r="AA135" s="126"/>
      <c r="AB135" s="126"/>
      <c r="AC135" s="126"/>
    </row>
    <row r="136" spans="2:30" ht="15.75" customHeight="1">
      <c r="B136" s="166"/>
      <c r="F136" s="241"/>
      <c r="G136" s="174"/>
      <c r="H136" s="174"/>
    </row>
    <row r="137" spans="2:30" ht="15.75" customHeight="1">
      <c r="B137" s="175" t="s">
        <v>86</v>
      </c>
      <c r="C137" s="176" t="s">
        <v>87</v>
      </c>
      <c r="D137" s="240"/>
      <c r="E137" s="169"/>
      <c r="F137" s="379" t="e">
        <f>SUM(AD123,AD124,AD125,AD126,AD127,AD128,AD129,AD130)/AD122*100</f>
        <v>#DIV/0!</v>
      </c>
      <c r="G137" s="379"/>
      <c r="H137" s="177" t="s">
        <v>13</v>
      </c>
      <c r="I137" s="129"/>
      <c r="J137" s="129"/>
      <c r="K137" s="197"/>
      <c r="L137" s="129"/>
      <c r="M137" s="129"/>
      <c r="N137" s="55"/>
      <c r="O137" s="55"/>
      <c r="P137" s="197"/>
      <c r="Q137" s="129"/>
      <c r="R137" s="129"/>
      <c r="S137" s="129"/>
      <c r="T137" s="197"/>
      <c r="U137" s="129"/>
      <c r="V137" s="129"/>
      <c r="W137" s="129"/>
      <c r="X137" s="197"/>
      <c r="Y137" s="129"/>
      <c r="Z137" s="138"/>
      <c r="AA137" s="138"/>
      <c r="AB137" s="138"/>
      <c r="AC137" s="138"/>
      <c r="AD137" s="129"/>
    </row>
    <row r="138" spans="2:30" ht="15.75" customHeight="1">
      <c r="B138" s="178"/>
      <c r="C138" s="179"/>
      <c r="E138" s="180"/>
      <c r="F138" s="232"/>
      <c r="G138" s="140"/>
      <c r="J138" s="180"/>
      <c r="K138" s="179"/>
      <c r="L138" s="180"/>
      <c r="M138" s="180"/>
      <c r="N138" s="198"/>
      <c r="O138" s="126"/>
      <c r="S138" s="180"/>
      <c r="T138" s="179"/>
      <c r="U138" s="180"/>
      <c r="V138" s="180"/>
      <c r="W138" s="180"/>
      <c r="X138" s="179"/>
      <c r="Y138" s="180"/>
      <c r="Z138" s="126"/>
      <c r="AA138" s="126"/>
      <c r="AB138" s="126"/>
      <c r="AC138" s="126"/>
    </row>
    <row r="139" spans="2:30" ht="15.75" customHeight="1">
      <c r="B139" s="326"/>
      <c r="C139" s="199"/>
      <c r="D139" s="322"/>
      <c r="E139" s="199"/>
      <c r="F139" s="323"/>
      <c r="G139" s="332"/>
      <c r="H139" s="188"/>
      <c r="I139" s="188"/>
      <c r="J139" s="199"/>
      <c r="K139" s="179"/>
      <c r="L139" s="180"/>
      <c r="M139" s="180"/>
      <c r="N139" s="198"/>
      <c r="O139" s="126"/>
      <c r="S139" s="180"/>
      <c r="T139" s="179"/>
      <c r="U139" s="180"/>
      <c r="V139" s="180"/>
      <c r="W139" s="180"/>
      <c r="X139" s="179"/>
      <c r="Y139" s="180"/>
      <c r="Z139" s="126"/>
      <c r="AA139" s="126"/>
      <c r="AB139" s="126"/>
      <c r="AC139" s="126"/>
    </row>
    <row r="140" spans="2:30" ht="15.75" customHeight="1">
      <c r="B140" s="326"/>
      <c r="C140" s="199"/>
      <c r="D140" s="322"/>
      <c r="E140" s="199"/>
      <c r="F140" s="323"/>
      <c r="G140" s="332"/>
      <c r="H140" s="188"/>
      <c r="I140" s="188"/>
      <c r="J140" s="199"/>
      <c r="K140" s="179"/>
      <c r="L140" s="180"/>
      <c r="M140" s="180"/>
      <c r="N140" s="198"/>
      <c r="O140" s="126"/>
      <c r="S140" s="180"/>
      <c r="T140" s="179"/>
      <c r="U140" s="180"/>
      <c r="V140" s="180"/>
      <c r="W140" s="180"/>
      <c r="X140" s="179"/>
      <c r="Y140" s="180"/>
      <c r="Z140" s="126"/>
      <c r="AA140" s="126"/>
      <c r="AB140" s="126"/>
      <c r="AC140" s="126"/>
    </row>
    <row r="141" spans="2:30" ht="15.75" customHeight="1">
      <c r="B141" s="178"/>
      <c r="C141" s="179"/>
      <c r="E141" s="180"/>
      <c r="F141" s="232"/>
      <c r="G141" s="140"/>
      <c r="J141" s="180"/>
      <c r="K141" s="179"/>
      <c r="L141" s="180"/>
      <c r="M141" s="180"/>
      <c r="N141" s="198"/>
      <c r="O141" s="126"/>
      <c r="S141" s="180"/>
      <c r="T141" s="179"/>
      <c r="U141" s="180"/>
      <c r="V141" s="180"/>
      <c r="W141" s="180"/>
      <c r="X141" s="179"/>
      <c r="Y141" s="180"/>
      <c r="Z141" s="126"/>
      <c r="AA141" s="126"/>
      <c r="AB141" s="126"/>
      <c r="AC141" s="126"/>
    </row>
    <row r="142" spans="2:30" ht="15.75" customHeight="1">
      <c r="B142" s="178"/>
      <c r="C142" s="179"/>
      <c r="E142" s="180"/>
      <c r="F142" s="232"/>
      <c r="G142" s="140"/>
      <c r="J142" s="180"/>
      <c r="K142" s="179"/>
      <c r="L142" s="180"/>
      <c r="M142" s="180"/>
      <c r="N142" s="198"/>
      <c r="O142" s="126"/>
      <c r="S142" s="180"/>
      <c r="T142" s="179"/>
      <c r="U142" s="180"/>
      <c r="V142" s="180"/>
      <c r="W142" s="180"/>
      <c r="X142" s="179"/>
      <c r="Y142" s="180"/>
      <c r="Z142" s="126"/>
      <c r="AA142" s="126"/>
      <c r="AB142" s="126"/>
      <c r="AC142" s="126"/>
    </row>
    <row r="143" spans="2:30" ht="15.75" customHeight="1">
      <c r="B143" s="178"/>
      <c r="C143" s="179"/>
      <c r="E143" s="180"/>
      <c r="F143" s="232"/>
      <c r="G143" s="140"/>
      <c r="J143" s="180"/>
      <c r="K143" s="179"/>
      <c r="L143" s="180"/>
      <c r="M143" s="180"/>
      <c r="N143" s="198"/>
      <c r="O143" s="126"/>
      <c r="S143" s="180"/>
      <c r="T143" s="179"/>
      <c r="U143" s="180"/>
      <c r="V143" s="180"/>
      <c r="W143" s="180"/>
      <c r="X143" s="179"/>
      <c r="Y143" s="180"/>
      <c r="Z143" s="126"/>
      <c r="AA143" s="126"/>
      <c r="AB143" s="126"/>
      <c r="AC143" s="126"/>
    </row>
    <row r="144" spans="2:30" ht="15.75" customHeight="1">
      <c r="B144" s="178"/>
      <c r="C144" s="179"/>
      <c r="E144" s="180"/>
      <c r="F144" s="232"/>
      <c r="G144" s="140"/>
      <c r="J144" s="180"/>
      <c r="K144" s="179"/>
      <c r="L144" s="180"/>
      <c r="M144" s="180"/>
      <c r="N144" s="198"/>
      <c r="O144" s="126"/>
      <c r="S144" s="180"/>
      <c r="T144" s="179"/>
      <c r="U144" s="180"/>
      <c r="V144" s="180"/>
      <c r="W144" s="180"/>
      <c r="X144" s="179"/>
      <c r="Y144" s="180"/>
      <c r="Z144" s="126"/>
      <c r="AA144" s="126"/>
      <c r="AB144" s="126"/>
      <c r="AC144" s="126"/>
    </row>
    <row r="145" spans="2:31" ht="15.75" customHeight="1">
      <c r="B145" s="178"/>
      <c r="C145" s="179"/>
      <c r="E145" s="180"/>
      <c r="F145" s="232"/>
      <c r="G145" s="140"/>
      <c r="J145" s="180"/>
      <c r="K145" s="179"/>
      <c r="L145" s="180"/>
      <c r="M145" s="180"/>
      <c r="N145" s="198"/>
      <c r="O145" s="126"/>
      <c r="S145" s="180"/>
      <c r="T145" s="179"/>
      <c r="U145" s="180"/>
      <c r="V145" s="180"/>
      <c r="W145" s="180"/>
      <c r="X145" s="179"/>
      <c r="Y145" s="180"/>
      <c r="Z145" s="126"/>
      <c r="AA145" s="126"/>
      <c r="AB145" s="126"/>
      <c r="AC145" s="126"/>
    </row>
    <row r="146" spans="2:31" ht="15.75" customHeight="1">
      <c r="B146" s="178"/>
      <c r="C146" s="179"/>
      <c r="E146" s="180"/>
      <c r="F146" s="232"/>
      <c r="G146" s="140"/>
      <c r="J146" s="180"/>
      <c r="K146" s="179"/>
      <c r="L146" s="180"/>
      <c r="M146" s="180"/>
      <c r="N146" s="198"/>
      <c r="O146" s="126"/>
      <c r="S146" s="180"/>
      <c r="T146" s="179"/>
      <c r="U146" s="180"/>
      <c r="V146" s="180"/>
      <c r="W146" s="180"/>
      <c r="X146" s="179"/>
      <c r="Y146" s="180"/>
      <c r="Z146" s="126"/>
      <c r="AA146" s="126"/>
      <c r="AB146" s="126"/>
      <c r="AC146" s="126"/>
    </row>
    <row r="147" spans="2:31" ht="15.75" customHeight="1">
      <c r="B147" s="137" t="s">
        <v>92</v>
      </c>
      <c r="D147" s="198"/>
      <c r="E147" s="139"/>
      <c r="F147" s="232"/>
      <c r="G147" s="140"/>
      <c r="S147" s="133"/>
      <c r="T147" s="140"/>
      <c r="U147" s="126"/>
      <c r="V147" s="133"/>
      <c r="W147" s="126"/>
      <c r="X147" s="205"/>
      <c r="Y147" s="209"/>
      <c r="AD147" s="210"/>
    </row>
    <row r="148" spans="2:31" ht="15.75" customHeight="1">
      <c r="B148" s="141" t="s">
        <v>127</v>
      </c>
      <c r="G148" s="142"/>
      <c r="K148" s="192"/>
      <c r="P148" s="142"/>
      <c r="T148" s="142"/>
      <c r="X148" s="142"/>
      <c r="AD148" s="188"/>
    </row>
    <row r="149" spans="2:31" ht="15.75" customHeight="1">
      <c r="B149" s="143" t="s">
        <v>5</v>
      </c>
      <c r="C149" s="183">
        <v>1</v>
      </c>
      <c r="D149" s="144">
        <v>2</v>
      </c>
      <c r="E149" s="144">
        <v>3</v>
      </c>
      <c r="F149" s="144">
        <v>4</v>
      </c>
      <c r="G149" s="145">
        <v>5</v>
      </c>
      <c r="H149" s="146">
        <v>6</v>
      </c>
      <c r="I149" s="144">
        <v>7</v>
      </c>
      <c r="J149" s="144">
        <v>8</v>
      </c>
      <c r="K149" s="144">
        <v>9</v>
      </c>
      <c r="L149" s="145">
        <v>10</v>
      </c>
      <c r="M149" s="146">
        <v>11</v>
      </c>
      <c r="N149" s="144">
        <v>12</v>
      </c>
      <c r="O149" s="144">
        <v>13</v>
      </c>
      <c r="P149" s="144">
        <v>14</v>
      </c>
      <c r="Q149" s="145">
        <v>15</v>
      </c>
      <c r="R149" s="146">
        <v>16</v>
      </c>
      <c r="S149" s="144">
        <v>17</v>
      </c>
      <c r="T149" s="144">
        <v>18</v>
      </c>
      <c r="U149" s="144">
        <v>19</v>
      </c>
      <c r="V149" s="145">
        <v>20</v>
      </c>
      <c r="W149" s="146">
        <v>21</v>
      </c>
      <c r="X149" s="144">
        <v>22</v>
      </c>
      <c r="Y149" s="144">
        <v>23</v>
      </c>
      <c r="Z149" s="144">
        <v>24</v>
      </c>
      <c r="AA149" s="211">
        <v>25</v>
      </c>
      <c r="AB149" s="211">
        <v>26</v>
      </c>
      <c r="AC149" s="145">
        <v>27</v>
      </c>
      <c r="AD149" s="212" t="s">
        <v>6</v>
      </c>
    </row>
    <row r="150" spans="2:31" ht="15.75" customHeight="1">
      <c r="B150" s="147" t="s">
        <v>67</v>
      </c>
      <c r="C150" s="148"/>
      <c r="D150" s="149"/>
      <c r="E150" s="151"/>
      <c r="F150" s="149"/>
      <c r="G150" s="152"/>
      <c r="H150" s="150"/>
      <c r="I150" s="151"/>
      <c r="J150" s="151"/>
      <c r="K150" s="151"/>
      <c r="L150" s="152"/>
      <c r="M150" s="150"/>
      <c r="N150" s="151"/>
      <c r="O150" s="151"/>
      <c r="P150" s="151"/>
      <c r="Q150" s="152"/>
      <c r="R150" s="150"/>
      <c r="S150" s="151"/>
      <c r="T150" s="151"/>
      <c r="U150" s="151"/>
      <c r="V150" s="152"/>
      <c r="W150" s="150"/>
      <c r="X150" s="151"/>
      <c r="Y150" s="151"/>
      <c r="Z150" s="151"/>
      <c r="AA150" s="214"/>
      <c r="AB150" s="214"/>
      <c r="AC150" s="152"/>
      <c r="AD150" s="394">
        <f t="shared" ref="AD150" si="11">SUM(C150:AC150)</f>
        <v>0</v>
      </c>
    </row>
    <row r="151" spans="2:31" ht="15.75" customHeight="1">
      <c r="B151" s="153" t="s">
        <v>74</v>
      </c>
      <c r="C151" s="154"/>
      <c r="D151" s="155"/>
      <c r="E151" s="156"/>
      <c r="F151" s="155"/>
      <c r="G151" s="185"/>
      <c r="H151" s="184"/>
      <c r="I151" s="156"/>
      <c r="J151" s="156"/>
      <c r="K151" s="193"/>
      <c r="L151" s="201"/>
      <c r="M151" s="202"/>
      <c r="N151" s="156"/>
      <c r="O151" s="156"/>
      <c r="P151" s="193"/>
      <c r="Q151" s="201"/>
      <c r="R151" s="202"/>
      <c r="S151" s="156"/>
      <c r="T151" s="193"/>
      <c r="U151" s="156"/>
      <c r="V151" s="201"/>
      <c r="W151" s="202"/>
      <c r="X151" s="193"/>
      <c r="Y151" s="156"/>
      <c r="Z151" s="156"/>
      <c r="AA151" s="248"/>
      <c r="AB151" s="248"/>
      <c r="AC151" s="201"/>
      <c r="AD151" s="392">
        <f t="shared" ref="AD151:AD160" si="12">SUM(C151:AC151)</f>
        <v>0</v>
      </c>
      <c r="AE151" s="188"/>
    </row>
    <row r="152" spans="2:31" ht="15.75" customHeight="1">
      <c r="B152" s="226" t="s">
        <v>75</v>
      </c>
      <c r="C152" s="158"/>
      <c r="D152" s="159"/>
      <c r="E152" s="160"/>
      <c r="F152" s="159"/>
      <c r="G152" s="187"/>
      <c r="H152" s="186"/>
      <c r="I152" s="160"/>
      <c r="J152" s="160"/>
      <c r="K152" s="160"/>
      <c r="L152" s="187"/>
      <c r="M152" s="186"/>
      <c r="N152" s="160"/>
      <c r="O152" s="160"/>
      <c r="P152" s="160"/>
      <c r="Q152" s="187"/>
      <c r="R152" s="186"/>
      <c r="S152" s="160"/>
      <c r="T152" s="160"/>
      <c r="U152" s="160"/>
      <c r="V152" s="187"/>
      <c r="W152" s="186"/>
      <c r="X152" s="160"/>
      <c r="Y152" s="160"/>
      <c r="Z152" s="160"/>
      <c r="AA152" s="249"/>
      <c r="AB152" s="249"/>
      <c r="AC152" s="187"/>
      <c r="AD152" s="392">
        <f t="shared" si="12"/>
        <v>0</v>
      </c>
    </row>
    <row r="153" spans="2:31" ht="15.75" customHeight="1">
      <c r="B153" s="226" t="s">
        <v>76</v>
      </c>
      <c r="C153" s="154"/>
      <c r="D153" s="155"/>
      <c r="E153" s="156"/>
      <c r="F153" s="155"/>
      <c r="G153" s="185"/>
      <c r="H153" s="184"/>
      <c r="I153" s="156"/>
      <c r="J153" s="156"/>
      <c r="K153" s="193"/>
      <c r="L153" s="201"/>
      <c r="M153" s="202"/>
      <c r="N153" s="156"/>
      <c r="O153" s="156"/>
      <c r="P153" s="193"/>
      <c r="Q153" s="201"/>
      <c r="R153" s="202"/>
      <c r="S153" s="156"/>
      <c r="T153" s="193"/>
      <c r="U153" s="156"/>
      <c r="V153" s="201"/>
      <c r="W153" s="202"/>
      <c r="X153" s="193"/>
      <c r="Y153" s="156"/>
      <c r="Z153" s="156"/>
      <c r="AA153" s="248"/>
      <c r="AB153" s="248"/>
      <c r="AC153" s="201"/>
      <c r="AD153" s="396">
        <f t="shared" si="12"/>
        <v>0</v>
      </c>
    </row>
    <row r="154" spans="2:31" ht="15.75" customHeight="1">
      <c r="B154" s="226" t="s">
        <v>77</v>
      </c>
      <c r="C154" s="158"/>
      <c r="D154" s="159"/>
      <c r="E154" s="160"/>
      <c r="F154" s="159"/>
      <c r="G154" s="187"/>
      <c r="H154" s="186"/>
      <c r="I154" s="160"/>
      <c r="J154" s="160"/>
      <c r="K154" s="160"/>
      <c r="L154" s="187"/>
      <c r="M154" s="186"/>
      <c r="N154" s="160"/>
      <c r="O154" s="160"/>
      <c r="P154" s="160"/>
      <c r="Q154" s="187"/>
      <c r="R154" s="186"/>
      <c r="S154" s="160"/>
      <c r="T154" s="160"/>
      <c r="U154" s="160"/>
      <c r="V154" s="187"/>
      <c r="W154" s="186"/>
      <c r="X154" s="160"/>
      <c r="Y154" s="160"/>
      <c r="Z154" s="160"/>
      <c r="AA154" s="249"/>
      <c r="AB154" s="249"/>
      <c r="AC154" s="187"/>
      <c r="AD154" s="396">
        <f t="shared" si="12"/>
        <v>0</v>
      </c>
    </row>
    <row r="155" spans="2:31" ht="15.75" customHeight="1">
      <c r="B155" s="226" t="s">
        <v>78</v>
      </c>
      <c r="C155" s="154"/>
      <c r="D155" s="155"/>
      <c r="E155" s="156"/>
      <c r="F155" s="155"/>
      <c r="G155" s="185"/>
      <c r="H155" s="184"/>
      <c r="I155" s="156"/>
      <c r="J155" s="156"/>
      <c r="K155" s="193"/>
      <c r="L155" s="201"/>
      <c r="M155" s="202"/>
      <c r="N155" s="156"/>
      <c r="O155" s="156"/>
      <c r="P155" s="193"/>
      <c r="Q155" s="201"/>
      <c r="R155" s="202"/>
      <c r="S155" s="156"/>
      <c r="T155" s="193"/>
      <c r="U155" s="156"/>
      <c r="V155" s="201"/>
      <c r="W155" s="202"/>
      <c r="X155" s="193"/>
      <c r="Y155" s="156"/>
      <c r="Z155" s="156"/>
      <c r="AA155" s="248"/>
      <c r="AB155" s="248"/>
      <c r="AC155" s="201"/>
      <c r="AD155" s="396">
        <f t="shared" si="12"/>
        <v>0</v>
      </c>
    </row>
    <row r="156" spans="2:31" ht="15.75" customHeight="1">
      <c r="B156" s="226" t="s">
        <v>79</v>
      </c>
      <c r="C156" s="158"/>
      <c r="D156" s="159"/>
      <c r="E156" s="160"/>
      <c r="F156" s="159"/>
      <c r="G156" s="187"/>
      <c r="H156" s="186"/>
      <c r="I156" s="160"/>
      <c r="J156" s="160"/>
      <c r="K156" s="160"/>
      <c r="L156" s="187"/>
      <c r="M156" s="186"/>
      <c r="N156" s="160"/>
      <c r="O156" s="160"/>
      <c r="P156" s="160"/>
      <c r="Q156" s="187"/>
      <c r="R156" s="186"/>
      <c r="S156" s="160"/>
      <c r="T156" s="160"/>
      <c r="U156" s="160"/>
      <c r="V156" s="187"/>
      <c r="W156" s="186"/>
      <c r="X156" s="160"/>
      <c r="Y156" s="160"/>
      <c r="Z156" s="160"/>
      <c r="AA156" s="249"/>
      <c r="AB156" s="249"/>
      <c r="AC156" s="187"/>
      <c r="AD156" s="396">
        <f t="shared" si="12"/>
        <v>0</v>
      </c>
    </row>
    <row r="157" spans="2:31" ht="15.75" customHeight="1">
      <c r="B157" s="226" t="s">
        <v>80</v>
      </c>
      <c r="C157" s="154"/>
      <c r="D157" s="155"/>
      <c r="E157" s="156"/>
      <c r="F157" s="155"/>
      <c r="G157" s="185"/>
      <c r="H157" s="184"/>
      <c r="I157" s="156"/>
      <c r="J157" s="156"/>
      <c r="K157" s="193"/>
      <c r="L157" s="201"/>
      <c r="M157" s="202"/>
      <c r="N157" s="156"/>
      <c r="O157" s="156"/>
      <c r="P157" s="193"/>
      <c r="Q157" s="201"/>
      <c r="R157" s="202"/>
      <c r="S157" s="156"/>
      <c r="T157" s="193"/>
      <c r="U157" s="156"/>
      <c r="V157" s="201"/>
      <c r="W157" s="202"/>
      <c r="X157" s="193"/>
      <c r="Y157" s="156"/>
      <c r="Z157" s="156"/>
      <c r="AA157" s="248"/>
      <c r="AB157" s="248"/>
      <c r="AC157" s="201"/>
      <c r="AD157" s="396">
        <f t="shared" si="12"/>
        <v>0</v>
      </c>
    </row>
    <row r="158" spans="2:31" ht="15.75" customHeight="1">
      <c r="B158" s="226" t="s">
        <v>81</v>
      </c>
      <c r="C158" s="158"/>
      <c r="D158" s="159"/>
      <c r="E158" s="160"/>
      <c r="F158" s="159"/>
      <c r="G158" s="187"/>
      <c r="H158" s="186"/>
      <c r="I158" s="160"/>
      <c r="J158" s="160"/>
      <c r="K158" s="160"/>
      <c r="L158" s="187"/>
      <c r="M158" s="186"/>
      <c r="N158" s="160"/>
      <c r="O158" s="160"/>
      <c r="P158" s="160"/>
      <c r="Q158" s="187"/>
      <c r="R158" s="186"/>
      <c r="S158" s="160"/>
      <c r="T158" s="160"/>
      <c r="U158" s="160"/>
      <c r="V158" s="187"/>
      <c r="W158" s="186"/>
      <c r="X158" s="160"/>
      <c r="Y158" s="160"/>
      <c r="Z158" s="160"/>
      <c r="AA158" s="249"/>
      <c r="AB158" s="249"/>
      <c r="AC158" s="187"/>
      <c r="AD158" s="396">
        <f t="shared" si="12"/>
        <v>0</v>
      </c>
    </row>
    <row r="159" spans="2:31" ht="15.75" customHeight="1">
      <c r="B159" s="162" t="s">
        <v>82</v>
      </c>
      <c r="C159" s="154"/>
      <c r="D159" s="155"/>
      <c r="E159" s="156"/>
      <c r="F159" s="155"/>
      <c r="G159" s="185"/>
      <c r="H159" s="184"/>
      <c r="I159" s="156"/>
      <c r="J159" s="156"/>
      <c r="K159" s="193"/>
      <c r="L159" s="201"/>
      <c r="M159" s="202"/>
      <c r="N159" s="156"/>
      <c r="O159" s="156"/>
      <c r="P159" s="193"/>
      <c r="Q159" s="201"/>
      <c r="R159" s="202"/>
      <c r="S159" s="156"/>
      <c r="T159" s="193"/>
      <c r="U159" s="156"/>
      <c r="V159" s="201"/>
      <c r="W159" s="202"/>
      <c r="X159" s="193"/>
      <c r="Y159" s="156"/>
      <c r="Z159" s="156"/>
      <c r="AA159" s="248"/>
      <c r="AB159" s="248"/>
      <c r="AC159" s="201"/>
      <c r="AD159" s="396">
        <f t="shared" si="12"/>
        <v>0</v>
      </c>
    </row>
    <row r="160" spans="2:31" ht="15.75" customHeight="1">
      <c r="B160" s="162" t="s">
        <v>83</v>
      </c>
      <c r="C160" s="158"/>
      <c r="D160" s="159"/>
      <c r="E160" s="160"/>
      <c r="F160" s="159"/>
      <c r="G160" s="187"/>
      <c r="H160" s="186"/>
      <c r="I160" s="160"/>
      <c r="J160" s="160"/>
      <c r="K160" s="160"/>
      <c r="L160" s="187"/>
      <c r="M160" s="186"/>
      <c r="N160" s="160"/>
      <c r="O160" s="160"/>
      <c r="P160" s="160"/>
      <c r="Q160" s="187"/>
      <c r="R160" s="186"/>
      <c r="S160" s="160"/>
      <c r="T160" s="160"/>
      <c r="U160" s="160"/>
      <c r="V160" s="187"/>
      <c r="W160" s="186"/>
      <c r="X160" s="160"/>
      <c r="Y160" s="160"/>
      <c r="Z160" s="160"/>
      <c r="AA160" s="249"/>
      <c r="AB160" s="249"/>
      <c r="AC160" s="187"/>
      <c r="AD160" s="396">
        <f t="shared" si="12"/>
        <v>0</v>
      </c>
    </row>
    <row r="161" spans="2:30" ht="15.75" customHeight="1">
      <c r="B161" s="163" t="s">
        <v>84</v>
      </c>
      <c r="C161" s="387">
        <f>SUM(C150,-C151,-C152,-C153,-C154,-C155,-C156,-C157,-C158,-C159)</f>
        <v>0</v>
      </c>
      <c r="D161" s="388">
        <f t="shared" ref="D161:AC161" si="13">SUM(D150,-D151,-D152,-D153,-D154,-D155,-D156,-D157,-D158,-D159)</f>
        <v>0</v>
      </c>
      <c r="E161" s="388">
        <f t="shared" si="13"/>
        <v>0</v>
      </c>
      <c r="F161" s="386">
        <f t="shared" si="13"/>
        <v>0</v>
      </c>
      <c r="G161" s="384">
        <f t="shared" si="13"/>
        <v>0</v>
      </c>
      <c r="H161" s="387">
        <f t="shared" si="13"/>
        <v>0</v>
      </c>
      <c r="I161" s="388">
        <f t="shared" si="13"/>
        <v>0</v>
      </c>
      <c r="J161" s="386">
        <f t="shared" si="13"/>
        <v>0</v>
      </c>
      <c r="K161" s="386">
        <f t="shared" si="13"/>
        <v>0</v>
      </c>
      <c r="L161" s="384">
        <f t="shared" si="13"/>
        <v>0</v>
      </c>
      <c r="M161" s="380">
        <f t="shared" si="13"/>
        <v>0</v>
      </c>
      <c r="N161" s="385">
        <f t="shared" si="13"/>
        <v>0</v>
      </c>
      <c r="O161" s="388">
        <f t="shared" si="13"/>
        <v>0</v>
      </c>
      <c r="P161" s="388">
        <f t="shared" si="13"/>
        <v>0</v>
      </c>
      <c r="Q161" s="389">
        <f t="shared" si="13"/>
        <v>0</v>
      </c>
      <c r="R161" s="380">
        <f t="shared" si="13"/>
        <v>0</v>
      </c>
      <c r="S161" s="385">
        <f t="shared" si="13"/>
        <v>0</v>
      </c>
      <c r="T161" s="388">
        <f t="shared" si="13"/>
        <v>0</v>
      </c>
      <c r="U161" s="388">
        <f t="shared" si="13"/>
        <v>0</v>
      </c>
      <c r="V161" s="389">
        <f t="shared" si="13"/>
        <v>0</v>
      </c>
      <c r="W161" s="387">
        <f t="shared" si="13"/>
        <v>0</v>
      </c>
      <c r="X161" s="386">
        <f t="shared" si="13"/>
        <v>0</v>
      </c>
      <c r="Y161" s="386">
        <f t="shared" si="13"/>
        <v>0</v>
      </c>
      <c r="Z161" s="385">
        <f t="shared" si="13"/>
        <v>0</v>
      </c>
      <c r="AA161" s="388">
        <f t="shared" si="13"/>
        <v>0</v>
      </c>
      <c r="AB161" s="388">
        <f t="shared" si="13"/>
        <v>0</v>
      </c>
      <c r="AC161" s="388">
        <f t="shared" si="13"/>
        <v>0</v>
      </c>
      <c r="AD161" s="369">
        <f>SUM(AD150,-AD151,-AD152,-AD153,-AD154,-AD155,-AD156,-AD157,-AD158,-AD159)</f>
        <v>0</v>
      </c>
    </row>
    <row r="162" spans="2:30" ht="15.75" customHeight="1">
      <c r="B162" s="166"/>
      <c r="C162" s="69"/>
      <c r="D162" s="238"/>
      <c r="E162" s="168"/>
      <c r="F162" s="239"/>
      <c r="G162" s="69"/>
      <c r="H162" s="69"/>
      <c r="I162" s="168"/>
      <c r="J162" s="168"/>
      <c r="K162" s="69"/>
      <c r="L162" s="168"/>
      <c r="M162" s="168"/>
      <c r="N162" s="168"/>
      <c r="O162" s="168"/>
      <c r="P162" s="69"/>
      <c r="Q162" s="168"/>
      <c r="R162" s="168"/>
      <c r="S162" s="168"/>
      <c r="T162" s="69"/>
      <c r="U162" s="168"/>
      <c r="V162" s="168"/>
      <c r="W162" s="168"/>
      <c r="X162" s="69"/>
      <c r="Y162" s="168"/>
      <c r="Z162" s="217"/>
      <c r="AA162" s="217"/>
      <c r="AB162" s="217"/>
      <c r="AC162" s="217"/>
      <c r="AD162" s="218"/>
    </row>
    <row r="163" spans="2:30" ht="15.75" customHeight="1">
      <c r="B163" s="169" t="s">
        <v>85</v>
      </c>
      <c r="C163" s="170"/>
      <c r="D163" s="240"/>
      <c r="E163" s="171"/>
      <c r="F163" s="378" t="e">
        <f>AD159/AD150*100</f>
        <v>#DIV/0!</v>
      </c>
      <c r="G163" s="378"/>
      <c r="H163" s="172" t="s">
        <v>13</v>
      </c>
      <c r="I163" s="180"/>
      <c r="J163" s="180"/>
      <c r="K163" s="179"/>
      <c r="L163" s="180"/>
      <c r="M163" s="180"/>
      <c r="N163" s="54"/>
      <c r="O163" s="54"/>
      <c r="S163" s="180"/>
      <c r="T163" s="179"/>
      <c r="U163" s="180"/>
      <c r="V163" s="180"/>
      <c r="W163" s="180"/>
      <c r="X163" s="179"/>
      <c r="Y163" s="180"/>
      <c r="Z163" s="126"/>
      <c r="AA163" s="126"/>
      <c r="AB163" s="126"/>
      <c r="AC163" s="126"/>
    </row>
    <row r="164" spans="2:30" ht="15.75" customHeight="1">
      <c r="B164" s="166"/>
      <c r="F164" s="241"/>
      <c r="G164" s="174"/>
      <c r="H164" s="174"/>
    </row>
    <row r="165" spans="2:30" ht="15.75" customHeight="1">
      <c r="B165" s="175" t="s">
        <v>86</v>
      </c>
      <c r="C165" s="176" t="s">
        <v>87</v>
      </c>
      <c r="D165" s="240"/>
      <c r="E165" s="169"/>
      <c r="F165" s="379" t="e">
        <f>SUM(AD151,AD152,AD153,AD154,AD155,AD156,AD157,AD158)/AD150*100</f>
        <v>#DIV/0!</v>
      </c>
      <c r="G165" s="379"/>
      <c r="H165" s="177" t="s">
        <v>13</v>
      </c>
      <c r="I165" s="129"/>
      <c r="J165" s="129"/>
      <c r="K165" s="197"/>
      <c r="L165" s="129"/>
      <c r="M165" s="129"/>
      <c r="N165" s="55"/>
      <c r="O165" s="55"/>
      <c r="P165" s="197"/>
      <c r="Q165" s="129"/>
      <c r="R165" s="129"/>
      <c r="S165" s="129"/>
      <c r="T165" s="197"/>
      <c r="U165" s="129"/>
      <c r="V165" s="129"/>
      <c r="W165" s="129"/>
      <c r="X165" s="197"/>
      <c r="Y165" s="129"/>
      <c r="Z165" s="138"/>
      <c r="AA165" s="138"/>
      <c r="AB165" s="138"/>
      <c r="AC165" s="138"/>
      <c r="AD165" s="129"/>
    </row>
    <row r="166" spans="2:30" ht="15.75" customHeight="1">
      <c r="B166" s="178"/>
      <c r="C166" s="179"/>
      <c r="E166" s="180"/>
      <c r="F166" s="232"/>
      <c r="G166" s="140"/>
      <c r="J166" s="180"/>
      <c r="K166" s="179"/>
      <c r="L166" s="180"/>
      <c r="M166" s="180"/>
      <c r="N166" s="198"/>
      <c r="O166" s="126"/>
      <c r="S166" s="180"/>
      <c r="T166" s="179"/>
      <c r="U166" s="180"/>
      <c r="V166" s="180"/>
      <c r="W166" s="180"/>
      <c r="X166" s="179"/>
      <c r="Y166" s="180"/>
      <c r="Z166" s="126"/>
      <c r="AA166" s="126"/>
      <c r="AB166" s="126"/>
      <c r="AC166" s="126"/>
    </row>
    <row r="167" spans="2:30" ht="15.75" customHeight="1">
      <c r="B167" s="178"/>
      <c r="C167" s="179"/>
      <c r="E167" s="180"/>
      <c r="F167" s="232"/>
      <c r="G167" s="140"/>
      <c r="J167" s="180"/>
      <c r="K167" s="179"/>
      <c r="L167" s="180"/>
      <c r="M167" s="180"/>
      <c r="N167" s="198"/>
      <c r="O167" s="126"/>
      <c r="S167" s="180"/>
      <c r="T167" s="179"/>
      <c r="U167" s="180"/>
      <c r="V167" s="180"/>
      <c r="W167" s="180"/>
      <c r="X167" s="179"/>
      <c r="Y167" s="180"/>
      <c r="Z167" s="126"/>
      <c r="AA167" s="126"/>
      <c r="AB167" s="126"/>
      <c r="AC167" s="126"/>
    </row>
    <row r="168" spans="2:30" ht="15.75" customHeight="1">
      <c r="B168" s="326"/>
      <c r="C168" s="179"/>
      <c r="E168" s="180"/>
      <c r="F168" s="232"/>
      <c r="G168" s="140"/>
      <c r="J168" s="180"/>
      <c r="K168" s="179"/>
      <c r="L168" s="180"/>
      <c r="M168" s="180"/>
      <c r="N168" s="198"/>
      <c r="O168" s="126"/>
      <c r="S168" s="180"/>
      <c r="T168" s="179"/>
      <c r="U168" s="180"/>
      <c r="V168" s="180"/>
      <c r="W168" s="180"/>
      <c r="X168" s="179"/>
      <c r="Y168" s="180"/>
      <c r="Z168" s="126"/>
      <c r="AA168" s="126"/>
      <c r="AB168" s="126"/>
      <c r="AC168" s="126"/>
    </row>
    <row r="169" spans="2:30" ht="15.75" customHeight="1">
      <c r="B169" s="178"/>
      <c r="C169" s="179"/>
      <c r="E169" s="180"/>
      <c r="F169" s="232"/>
      <c r="G169" s="140"/>
      <c r="J169" s="180"/>
      <c r="K169" s="179"/>
      <c r="L169" s="180"/>
      <c r="M169" s="180"/>
      <c r="N169" s="198"/>
      <c r="O169" s="126"/>
      <c r="S169" s="180"/>
      <c r="T169" s="179"/>
      <c r="U169" s="180"/>
      <c r="V169" s="180"/>
      <c r="W169" s="180"/>
      <c r="X169" s="179"/>
      <c r="Y169" s="180"/>
      <c r="Z169" s="126"/>
      <c r="AA169" s="126"/>
      <c r="AB169" s="126"/>
      <c r="AC169" s="126"/>
    </row>
    <row r="170" spans="2:30" ht="15.75" customHeight="1">
      <c r="B170" s="178"/>
      <c r="C170" s="179"/>
      <c r="E170" s="180"/>
      <c r="F170" s="232"/>
      <c r="G170" s="140"/>
      <c r="J170" s="180"/>
      <c r="K170" s="179"/>
      <c r="L170" s="180"/>
      <c r="M170" s="180"/>
      <c r="N170" s="198"/>
      <c r="O170" s="126"/>
      <c r="S170" s="180"/>
      <c r="T170" s="179"/>
      <c r="U170" s="180"/>
      <c r="V170" s="180"/>
      <c r="W170" s="180"/>
      <c r="X170" s="179"/>
      <c r="Y170" s="180"/>
      <c r="Z170" s="126"/>
      <c r="AA170" s="126"/>
      <c r="AB170" s="126"/>
      <c r="AC170" s="126"/>
    </row>
    <row r="171" spans="2:30" ht="15.75" customHeight="1">
      <c r="B171" s="178"/>
      <c r="C171" s="179"/>
      <c r="E171" s="180"/>
      <c r="F171" s="232"/>
      <c r="G171" s="140"/>
      <c r="J171" s="180"/>
      <c r="K171" s="179"/>
      <c r="L171" s="180"/>
      <c r="M171" s="180"/>
      <c r="N171" s="198"/>
      <c r="O171" s="126"/>
      <c r="S171" s="180"/>
      <c r="T171" s="179"/>
      <c r="U171" s="180"/>
      <c r="V171" s="180"/>
      <c r="W171" s="180"/>
      <c r="X171" s="179"/>
      <c r="Y171" s="180"/>
      <c r="Z171" s="126"/>
      <c r="AA171" s="126"/>
      <c r="AB171" s="126"/>
      <c r="AC171" s="126"/>
    </row>
    <row r="172" spans="2:30" ht="15.75" customHeight="1">
      <c r="B172" s="178"/>
      <c r="C172" s="179"/>
      <c r="E172" s="180"/>
      <c r="F172" s="232"/>
      <c r="G172" s="140"/>
      <c r="J172" s="180"/>
      <c r="K172" s="179"/>
      <c r="L172" s="180"/>
      <c r="M172" s="180"/>
      <c r="N172" s="198"/>
      <c r="O172" s="126"/>
      <c r="S172" s="180"/>
      <c r="T172" s="179"/>
      <c r="U172" s="180"/>
      <c r="V172" s="180"/>
      <c r="W172" s="180"/>
      <c r="X172" s="179"/>
      <c r="Y172" s="180"/>
      <c r="Z172" s="126"/>
      <c r="AA172" s="126"/>
      <c r="AB172" s="126"/>
      <c r="AC172" s="126"/>
    </row>
    <row r="173" spans="2:30" ht="15.75" customHeight="1">
      <c r="B173" s="178"/>
      <c r="C173" s="179"/>
      <c r="E173" s="180"/>
      <c r="F173" s="232"/>
      <c r="G173" s="140"/>
      <c r="J173" s="180"/>
      <c r="K173" s="179"/>
      <c r="L173" s="180"/>
      <c r="M173" s="180"/>
      <c r="N173" s="198"/>
      <c r="O173" s="126"/>
      <c r="S173" s="180"/>
      <c r="T173" s="179"/>
      <c r="U173" s="180"/>
      <c r="V173" s="180"/>
      <c r="W173" s="180"/>
      <c r="X173" s="179"/>
      <c r="Y173" s="180"/>
      <c r="Z173" s="126"/>
      <c r="AA173" s="126"/>
      <c r="AB173" s="126"/>
      <c r="AC173" s="126"/>
    </row>
    <row r="174" spans="2:30" ht="15.75" customHeight="1">
      <c r="B174" s="178"/>
      <c r="C174" s="179"/>
      <c r="E174" s="180"/>
      <c r="F174" s="232"/>
      <c r="G174" s="140"/>
      <c r="J174" s="180"/>
      <c r="K174" s="179"/>
      <c r="L174" s="180"/>
      <c r="M174" s="180"/>
      <c r="N174" s="198"/>
      <c r="O174" s="126"/>
      <c r="S174" s="180"/>
      <c r="T174" s="179"/>
      <c r="U174" s="180"/>
      <c r="V174" s="180"/>
      <c r="W174" s="180"/>
      <c r="X174" s="179"/>
      <c r="Y174" s="180"/>
      <c r="Z174" s="126"/>
      <c r="AA174" s="126"/>
      <c r="AB174" s="126"/>
      <c r="AC174" s="126"/>
    </row>
    <row r="175" spans="2:30" ht="15.75" customHeight="1">
      <c r="B175" s="137" t="s">
        <v>93</v>
      </c>
      <c r="D175" s="198"/>
      <c r="E175" s="139"/>
      <c r="F175" s="232"/>
      <c r="G175" s="140"/>
      <c r="S175" s="133"/>
      <c r="T175" s="140"/>
      <c r="U175" s="126"/>
      <c r="V175" s="133"/>
      <c r="W175" s="126"/>
      <c r="X175" s="205"/>
      <c r="Y175" s="209"/>
      <c r="AD175" s="210"/>
    </row>
    <row r="176" spans="2:30" ht="15.75" customHeight="1">
      <c r="B176" s="141" t="s">
        <v>113</v>
      </c>
      <c r="G176" s="142"/>
      <c r="K176" s="192"/>
      <c r="P176" s="142"/>
      <c r="T176" s="142"/>
      <c r="X176" s="142"/>
      <c r="AD176" s="188"/>
    </row>
    <row r="177" spans="2:30" ht="15.75" customHeight="1">
      <c r="B177" s="143" t="s">
        <v>5</v>
      </c>
      <c r="C177" s="183">
        <v>1</v>
      </c>
      <c r="D177" s="259">
        <v>2</v>
      </c>
      <c r="E177" s="144">
        <v>3</v>
      </c>
      <c r="F177" s="260">
        <v>4</v>
      </c>
      <c r="G177" s="145">
        <v>5</v>
      </c>
      <c r="H177" s="146">
        <v>6</v>
      </c>
      <c r="I177" s="144">
        <v>7</v>
      </c>
      <c r="J177" s="144">
        <v>8</v>
      </c>
      <c r="K177" s="144">
        <v>9</v>
      </c>
      <c r="L177" s="145">
        <v>10</v>
      </c>
      <c r="M177" s="146">
        <v>11</v>
      </c>
      <c r="N177" s="144">
        <v>12</v>
      </c>
      <c r="O177" s="144">
        <v>13</v>
      </c>
      <c r="P177" s="144">
        <v>14</v>
      </c>
      <c r="Q177" s="145">
        <v>15</v>
      </c>
      <c r="R177" s="146">
        <v>16</v>
      </c>
      <c r="S177" s="144">
        <v>17</v>
      </c>
      <c r="T177" s="144">
        <v>18</v>
      </c>
      <c r="U177" s="144">
        <v>19</v>
      </c>
      <c r="V177" s="145">
        <v>20</v>
      </c>
      <c r="W177" s="146">
        <v>21</v>
      </c>
      <c r="X177" s="144">
        <v>22</v>
      </c>
      <c r="Y177" s="144">
        <v>23</v>
      </c>
      <c r="Z177" s="144">
        <v>24</v>
      </c>
      <c r="AA177" s="211">
        <v>25</v>
      </c>
      <c r="AB177" s="211">
        <v>26</v>
      </c>
      <c r="AC177" s="145">
        <v>27</v>
      </c>
      <c r="AD177" s="212" t="s">
        <v>6</v>
      </c>
    </row>
    <row r="178" spans="2:30" ht="15.75" customHeight="1">
      <c r="B178" s="147" t="s">
        <v>67</v>
      </c>
      <c r="C178" s="148"/>
      <c r="D178" s="149"/>
      <c r="E178" s="151"/>
      <c r="F178" s="149"/>
      <c r="G178" s="152"/>
      <c r="H178" s="150"/>
      <c r="I178" s="151"/>
      <c r="J178" s="151"/>
      <c r="K178" s="151"/>
      <c r="L178" s="152"/>
      <c r="M178" s="150"/>
      <c r="N178" s="151"/>
      <c r="O178" s="151"/>
      <c r="P178" s="151"/>
      <c r="Q178" s="152"/>
      <c r="R178" s="150"/>
      <c r="S178" s="151"/>
      <c r="T178" s="151"/>
      <c r="U178" s="151"/>
      <c r="V178" s="152"/>
      <c r="W178" s="150"/>
      <c r="X178" s="151"/>
      <c r="Y178" s="151"/>
      <c r="Z178" s="151"/>
      <c r="AA178" s="214"/>
      <c r="AB178" s="214"/>
      <c r="AC178" s="152"/>
      <c r="AD178" s="394">
        <f t="shared" ref="AD178" si="14">SUM(C178:AC178)</f>
        <v>0</v>
      </c>
    </row>
    <row r="179" spans="2:30" ht="15.75" customHeight="1">
      <c r="B179" s="153" t="s">
        <v>74</v>
      </c>
      <c r="C179" s="154"/>
      <c r="D179" s="155"/>
      <c r="E179" s="156"/>
      <c r="F179" s="155"/>
      <c r="G179" s="185"/>
      <c r="H179" s="184"/>
      <c r="I179" s="156"/>
      <c r="J179" s="156"/>
      <c r="K179" s="193"/>
      <c r="L179" s="201"/>
      <c r="M179" s="202"/>
      <c r="N179" s="156"/>
      <c r="O179" s="156"/>
      <c r="P179" s="193"/>
      <c r="Q179" s="201"/>
      <c r="R179" s="202"/>
      <c r="S179" s="156"/>
      <c r="T179" s="193"/>
      <c r="U179" s="156"/>
      <c r="V179" s="201"/>
      <c r="W179" s="202"/>
      <c r="X179" s="193"/>
      <c r="Y179" s="156"/>
      <c r="Z179" s="156"/>
      <c r="AA179" s="248"/>
      <c r="AB179" s="248"/>
      <c r="AC179" s="201"/>
      <c r="AD179" s="215">
        <f t="shared" ref="AD179:AD188" si="15">SUM(C179:AC179)</f>
        <v>0</v>
      </c>
    </row>
    <row r="180" spans="2:30" ht="15.75" customHeight="1">
      <c r="B180" s="226" t="s">
        <v>75</v>
      </c>
      <c r="C180" s="158"/>
      <c r="D180" s="159"/>
      <c r="E180" s="160"/>
      <c r="F180" s="159"/>
      <c r="G180" s="187"/>
      <c r="H180" s="186"/>
      <c r="I180" s="160"/>
      <c r="J180" s="160"/>
      <c r="K180" s="160"/>
      <c r="L180" s="187"/>
      <c r="M180" s="186"/>
      <c r="N180" s="160"/>
      <c r="O180" s="160"/>
      <c r="P180" s="160"/>
      <c r="Q180" s="187"/>
      <c r="R180" s="186"/>
      <c r="S180" s="160"/>
      <c r="T180" s="160"/>
      <c r="U180" s="160"/>
      <c r="V180" s="187"/>
      <c r="W180" s="186"/>
      <c r="X180" s="160"/>
      <c r="Y180" s="160"/>
      <c r="Z180" s="160"/>
      <c r="AA180" s="249"/>
      <c r="AB180" s="249"/>
      <c r="AC180" s="187"/>
      <c r="AD180" s="215">
        <f t="shared" si="15"/>
        <v>0</v>
      </c>
    </row>
    <row r="181" spans="2:30" ht="15.75" customHeight="1">
      <c r="B181" s="226" t="s">
        <v>76</v>
      </c>
      <c r="C181" s="154"/>
      <c r="D181" s="155"/>
      <c r="E181" s="156"/>
      <c r="F181" s="155"/>
      <c r="G181" s="185"/>
      <c r="H181" s="184"/>
      <c r="I181" s="156"/>
      <c r="J181" s="156"/>
      <c r="K181" s="193"/>
      <c r="L181" s="201"/>
      <c r="M181" s="202"/>
      <c r="N181" s="156"/>
      <c r="O181" s="156"/>
      <c r="P181" s="193"/>
      <c r="Q181" s="201"/>
      <c r="R181" s="202"/>
      <c r="S181" s="156"/>
      <c r="T181" s="193"/>
      <c r="U181" s="156"/>
      <c r="V181" s="201"/>
      <c r="W181" s="202"/>
      <c r="X181" s="193"/>
      <c r="Y181" s="156"/>
      <c r="Z181" s="156"/>
      <c r="AA181" s="248"/>
      <c r="AB181" s="248"/>
      <c r="AC181" s="201"/>
      <c r="AD181" s="216">
        <f t="shared" si="15"/>
        <v>0</v>
      </c>
    </row>
    <row r="182" spans="2:30" ht="15.75" customHeight="1">
      <c r="B182" s="226" t="s">
        <v>77</v>
      </c>
      <c r="C182" s="158"/>
      <c r="D182" s="159"/>
      <c r="E182" s="160"/>
      <c r="F182" s="159"/>
      <c r="G182" s="187"/>
      <c r="H182" s="186"/>
      <c r="I182" s="160"/>
      <c r="J182" s="160"/>
      <c r="K182" s="160"/>
      <c r="L182" s="187"/>
      <c r="M182" s="186"/>
      <c r="N182" s="160"/>
      <c r="O182" s="160"/>
      <c r="P182" s="160"/>
      <c r="Q182" s="187"/>
      <c r="R182" s="186"/>
      <c r="S182" s="160"/>
      <c r="T182" s="160"/>
      <c r="U182" s="160"/>
      <c r="V182" s="187"/>
      <c r="W182" s="186"/>
      <c r="X182" s="160"/>
      <c r="Y182" s="160"/>
      <c r="Z182" s="160"/>
      <c r="AA182" s="249"/>
      <c r="AB182" s="249"/>
      <c r="AC182" s="187"/>
      <c r="AD182" s="216">
        <f t="shared" si="15"/>
        <v>0</v>
      </c>
    </row>
    <row r="183" spans="2:30" ht="15.75" customHeight="1">
      <c r="B183" s="226" t="s">
        <v>78</v>
      </c>
      <c r="C183" s="154"/>
      <c r="D183" s="155"/>
      <c r="E183" s="156"/>
      <c r="F183" s="155"/>
      <c r="G183" s="185"/>
      <c r="H183" s="184"/>
      <c r="I183" s="156"/>
      <c r="J183" s="156"/>
      <c r="K183" s="193"/>
      <c r="L183" s="201"/>
      <c r="M183" s="202"/>
      <c r="N183" s="156"/>
      <c r="O183" s="156"/>
      <c r="P183" s="193"/>
      <c r="Q183" s="201"/>
      <c r="R183" s="202"/>
      <c r="S183" s="156"/>
      <c r="T183" s="193"/>
      <c r="U183" s="156"/>
      <c r="V183" s="201"/>
      <c r="W183" s="202"/>
      <c r="X183" s="193"/>
      <c r="Y183" s="156"/>
      <c r="Z183" s="156"/>
      <c r="AA183" s="248"/>
      <c r="AB183" s="248"/>
      <c r="AC183" s="201"/>
      <c r="AD183" s="216">
        <f t="shared" si="15"/>
        <v>0</v>
      </c>
    </row>
    <row r="184" spans="2:30" ht="15.75" customHeight="1">
      <c r="B184" s="226" t="s">
        <v>79</v>
      </c>
      <c r="C184" s="158"/>
      <c r="D184" s="159"/>
      <c r="E184" s="160"/>
      <c r="F184" s="159"/>
      <c r="G184" s="187"/>
      <c r="H184" s="186"/>
      <c r="I184" s="160"/>
      <c r="J184" s="160"/>
      <c r="K184" s="160"/>
      <c r="L184" s="187"/>
      <c r="M184" s="186"/>
      <c r="N184" s="160"/>
      <c r="O184" s="160"/>
      <c r="P184" s="160"/>
      <c r="Q184" s="187"/>
      <c r="R184" s="186"/>
      <c r="S184" s="160"/>
      <c r="T184" s="160"/>
      <c r="U184" s="160"/>
      <c r="V184" s="187"/>
      <c r="W184" s="186"/>
      <c r="X184" s="160"/>
      <c r="Y184" s="160"/>
      <c r="Z184" s="160"/>
      <c r="AA184" s="249"/>
      <c r="AB184" s="249"/>
      <c r="AC184" s="187"/>
      <c r="AD184" s="216">
        <f t="shared" si="15"/>
        <v>0</v>
      </c>
    </row>
    <row r="185" spans="2:30" ht="15.75" customHeight="1">
      <c r="B185" s="226" t="s">
        <v>80</v>
      </c>
      <c r="C185" s="154"/>
      <c r="D185" s="155"/>
      <c r="E185" s="156"/>
      <c r="F185" s="155"/>
      <c r="G185" s="185"/>
      <c r="H185" s="184"/>
      <c r="I185" s="156"/>
      <c r="J185" s="156"/>
      <c r="K185" s="193"/>
      <c r="L185" s="201"/>
      <c r="M185" s="202"/>
      <c r="N185" s="156"/>
      <c r="O185" s="156"/>
      <c r="P185" s="193"/>
      <c r="Q185" s="201"/>
      <c r="R185" s="202"/>
      <c r="S185" s="156"/>
      <c r="T185" s="193"/>
      <c r="U185" s="156"/>
      <c r="V185" s="201"/>
      <c r="W185" s="202"/>
      <c r="X185" s="193"/>
      <c r="Y185" s="156"/>
      <c r="Z185" s="156"/>
      <c r="AA185" s="248"/>
      <c r="AB185" s="248"/>
      <c r="AC185" s="201"/>
      <c r="AD185" s="216">
        <f t="shared" si="15"/>
        <v>0</v>
      </c>
    </row>
    <row r="186" spans="2:30" ht="15.75" customHeight="1">
      <c r="B186" s="226" t="s">
        <v>81</v>
      </c>
      <c r="C186" s="158"/>
      <c r="D186" s="159"/>
      <c r="E186" s="160"/>
      <c r="F186" s="159"/>
      <c r="G186" s="187"/>
      <c r="H186" s="186"/>
      <c r="I186" s="160"/>
      <c r="J186" s="160"/>
      <c r="K186" s="160"/>
      <c r="L186" s="187"/>
      <c r="M186" s="186"/>
      <c r="N186" s="160"/>
      <c r="O186" s="160"/>
      <c r="P186" s="160"/>
      <c r="Q186" s="187"/>
      <c r="R186" s="186"/>
      <c r="S186" s="160"/>
      <c r="T186" s="160"/>
      <c r="U186" s="160"/>
      <c r="V186" s="187"/>
      <c r="W186" s="186"/>
      <c r="X186" s="160"/>
      <c r="Y186" s="160"/>
      <c r="Z186" s="160"/>
      <c r="AA186" s="249"/>
      <c r="AB186" s="249"/>
      <c r="AC186" s="187"/>
      <c r="AD186" s="216">
        <f t="shared" si="15"/>
        <v>0</v>
      </c>
    </row>
    <row r="187" spans="2:30" ht="15.75" customHeight="1">
      <c r="B187" s="162" t="s">
        <v>82</v>
      </c>
      <c r="C187" s="154"/>
      <c r="D187" s="155"/>
      <c r="E187" s="156"/>
      <c r="F187" s="155"/>
      <c r="G187" s="185"/>
      <c r="H187" s="184"/>
      <c r="I187" s="156"/>
      <c r="J187" s="156"/>
      <c r="K187" s="193"/>
      <c r="L187" s="201"/>
      <c r="M187" s="202"/>
      <c r="N187" s="156"/>
      <c r="O187" s="156"/>
      <c r="P187" s="193"/>
      <c r="Q187" s="201"/>
      <c r="R187" s="202"/>
      <c r="S187" s="156"/>
      <c r="T187" s="193"/>
      <c r="U187" s="156"/>
      <c r="V187" s="201"/>
      <c r="W187" s="202"/>
      <c r="X187" s="193"/>
      <c r="Y187" s="156"/>
      <c r="Z187" s="156"/>
      <c r="AA187" s="248"/>
      <c r="AB187" s="248"/>
      <c r="AC187" s="201"/>
      <c r="AD187" s="216">
        <f t="shared" si="15"/>
        <v>0</v>
      </c>
    </row>
    <row r="188" spans="2:30" ht="15.75" customHeight="1">
      <c r="B188" s="162" t="s">
        <v>83</v>
      </c>
      <c r="C188" s="158"/>
      <c r="D188" s="159"/>
      <c r="E188" s="160"/>
      <c r="F188" s="159"/>
      <c r="G188" s="187"/>
      <c r="H188" s="186"/>
      <c r="I188" s="160"/>
      <c r="J188" s="160"/>
      <c r="K188" s="160"/>
      <c r="L188" s="187"/>
      <c r="M188" s="186"/>
      <c r="N188" s="160"/>
      <c r="O188" s="160"/>
      <c r="P188" s="160"/>
      <c r="Q188" s="187"/>
      <c r="R188" s="186"/>
      <c r="S188" s="160"/>
      <c r="T188" s="160"/>
      <c r="U188" s="160"/>
      <c r="V188" s="187"/>
      <c r="W188" s="186"/>
      <c r="X188" s="160"/>
      <c r="Y188" s="160"/>
      <c r="Z188" s="160"/>
      <c r="AA188" s="249"/>
      <c r="AB188" s="249"/>
      <c r="AC188" s="187"/>
      <c r="AD188" s="216">
        <f t="shared" si="15"/>
        <v>0</v>
      </c>
    </row>
    <row r="189" spans="2:30" ht="15.75" customHeight="1">
      <c r="B189" s="163" t="s">
        <v>84</v>
      </c>
      <c r="C189" s="319">
        <f t="shared" ref="C189:AC189" si="16">SUM(C178,-C179,-C180,-C181,-C182,-C183,-C184,-C185,-C186,-C187)</f>
        <v>0</v>
      </c>
      <c r="D189" s="321">
        <f t="shared" si="16"/>
        <v>0</v>
      </c>
      <c r="E189" s="196">
        <f t="shared" si="16"/>
        <v>0</v>
      </c>
      <c r="F189" s="320">
        <f t="shared" si="16"/>
        <v>0</v>
      </c>
      <c r="G189" s="164">
        <f t="shared" si="16"/>
        <v>0</v>
      </c>
      <c r="H189" s="319">
        <f t="shared" si="16"/>
        <v>0</v>
      </c>
      <c r="I189" s="196">
        <f t="shared" si="16"/>
        <v>0</v>
      </c>
      <c r="J189" s="196">
        <f t="shared" si="16"/>
        <v>0</v>
      </c>
      <c r="K189" s="196">
        <f t="shared" si="16"/>
        <v>0</v>
      </c>
      <c r="L189" s="165">
        <f t="shared" si="16"/>
        <v>0</v>
      </c>
      <c r="M189" s="319">
        <f t="shared" si="16"/>
        <v>0</v>
      </c>
      <c r="N189" s="321">
        <f t="shared" si="16"/>
        <v>0</v>
      </c>
      <c r="O189" s="321">
        <f t="shared" si="16"/>
        <v>0</v>
      </c>
      <c r="P189" s="321">
        <f t="shared" si="16"/>
        <v>0</v>
      </c>
      <c r="Q189" s="164">
        <f t="shared" si="16"/>
        <v>0</v>
      </c>
      <c r="R189" s="319">
        <f t="shared" si="16"/>
        <v>0</v>
      </c>
      <c r="S189" s="321">
        <f t="shared" si="16"/>
        <v>0</v>
      </c>
      <c r="T189" s="196">
        <f t="shared" si="16"/>
        <v>0</v>
      </c>
      <c r="U189" s="196">
        <f t="shared" si="16"/>
        <v>0</v>
      </c>
      <c r="V189" s="165">
        <f t="shared" si="16"/>
        <v>0</v>
      </c>
      <c r="W189" s="319">
        <f t="shared" si="16"/>
        <v>0</v>
      </c>
      <c r="X189" s="321">
        <f t="shared" si="16"/>
        <v>0</v>
      </c>
      <c r="Y189" s="321">
        <f t="shared" si="16"/>
        <v>0</v>
      </c>
      <c r="Z189" s="321">
        <f t="shared" si="16"/>
        <v>0</v>
      </c>
      <c r="AA189" s="196">
        <f t="shared" si="16"/>
        <v>0</v>
      </c>
      <c r="AB189" s="196">
        <f t="shared" si="16"/>
        <v>0</v>
      </c>
      <c r="AC189" s="320">
        <f t="shared" si="16"/>
        <v>0</v>
      </c>
      <c r="AD189" s="331">
        <f>SUM(AD178,-AD179,-AD180,-AD181,-AD182,-AD183,-AD184,-AD185,-AD186,-AD187)</f>
        <v>0</v>
      </c>
    </row>
    <row r="190" spans="2:30" ht="15.75" customHeight="1">
      <c r="B190" s="166"/>
      <c r="C190" s="69"/>
      <c r="D190" s="238"/>
      <c r="E190" s="168"/>
      <c r="F190" s="239"/>
      <c r="G190" s="69"/>
      <c r="H190" s="69"/>
      <c r="I190" s="168"/>
      <c r="J190" s="168"/>
      <c r="K190" s="69"/>
      <c r="L190" s="168"/>
      <c r="M190" s="168"/>
      <c r="N190" s="168"/>
      <c r="O190" s="168"/>
      <c r="P190" s="69"/>
      <c r="Q190" s="168"/>
      <c r="R190" s="168"/>
      <c r="S190" s="168"/>
      <c r="T190" s="69"/>
      <c r="U190" s="168"/>
      <c r="V190" s="168"/>
      <c r="W190" s="168"/>
      <c r="X190" s="69"/>
      <c r="Y190" s="168"/>
      <c r="Z190" s="217"/>
      <c r="AA190" s="217"/>
      <c r="AB190" s="217"/>
      <c r="AC190" s="217"/>
      <c r="AD190" s="218"/>
    </row>
    <row r="191" spans="2:30" ht="15.75" customHeight="1">
      <c r="B191" s="169" t="s">
        <v>85</v>
      </c>
      <c r="C191" s="170"/>
      <c r="D191" s="240"/>
      <c r="E191" s="171"/>
      <c r="F191" s="378" t="e">
        <f>AD187/AD178*100</f>
        <v>#DIV/0!</v>
      </c>
      <c r="G191" s="378"/>
      <c r="H191" s="172" t="s">
        <v>13</v>
      </c>
      <c r="I191" s="180"/>
      <c r="J191" s="180"/>
      <c r="K191" s="179"/>
      <c r="L191" s="180"/>
      <c r="M191" s="180"/>
      <c r="N191" s="54"/>
      <c r="O191" s="54"/>
      <c r="S191" s="180"/>
      <c r="T191" s="179"/>
      <c r="U191" s="180"/>
      <c r="V191" s="180"/>
      <c r="W191" s="180"/>
      <c r="X191" s="179"/>
      <c r="Y191" s="180"/>
      <c r="Z191" s="126"/>
      <c r="AA191" s="126"/>
      <c r="AB191" s="126"/>
      <c r="AC191" s="126"/>
    </row>
    <row r="192" spans="2:30" ht="15.75" customHeight="1">
      <c r="B192" s="166"/>
      <c r="F192" s="241"/>
      <c r="G192" s="174"/>
      <c r="H192" s="174"/>
    </row>
    <row r="193" spans="2:30" ht="15.75" customHeight="1">
      <c r="B193" s="175" t="s">
        <v>86</v>
      </c>
      <c r="C193" s="176" t="s">
        <v>87</v>
      </c>
      <c r="D193" s="240"/>
      <c r="E193" s="169"/>
      <c r="F193" s="379" t="e">
        <f>SUM(AD179,AD180,AD181,AD182,AD183,AD184,AD185,AD186)/AD178*100</f>
        <v>#DIV/0!</v>
      </c>
      <c r="G193" s="379"/>
      <c r="H193" s="177" t="s">
        <v>13</v>
      </c>
      <c r="I193" s="129"/>
      <c r="J193" s="129"/>
      <c r="K193" s="197"/>
      <c r="L193" s="129"/>
      <c r="M193" s="129"/>
      <c r="N193" s="55"/>
      <c r="O193" s="55"/>
      <c r="P193" s="197"/>
      <c r="Q193" s="129"/>
      <c r="R193" s="129"/>
      <c r="S193" s="129"/>
      <c r="T193" s="197"/>
      <c r="U193" s="129"/>
      <c r="V193" s="129"/>
      <c r="W193" s="129"/>
      <c r="X193" s="197"/>
      <c r="Y193" s="129"/>
      <c r="Z193" s="138"/>
      <c r="AA193" s="138"/>
      <c r="AB193" s="138"/>
      <c r="AC193" s="138"/>
      <c r="AD193" s="129"/>
    </row>
    <row r="194" spans="2:30" ht="15.75" customHeight="1">
      <c r="B194" s="178"/>
      <c r="C194" s="179"/>
      <c r="E194" s="180"/>
      <c r="F194" s="232"/>
      <c r="G194" s="140"/>
      <c r="J194" s="180"/>
      <c r="K194" s="179"/>
      <c r="L194" s="180"/>
      <c r="M194" s="180"/>
      <c r="N194" s="198"/>
      <c r="O194" s="126"/>
      <c r="S194" s="180"/>
      <c r="T194" s="179"/>
      <c r="U194" s="180"/>
      <c r="V194" s="180"/>
      <c r="W194" s="180"/>
      <c r="X194" s="179"/>
      <c r="Y194" s="180"/>
      <c r="Z194" s="126"/>
      <c r="AA194" s="126"/>
      <c r="AB194" s="126"/>
      <c r="AC194" s="126"/>
    </row>
    <row r="195" spans="2:30" ht="15.75" customHeight="1">
      <c r="B195" s="178"/>
      <c r="C195" s="179"/>
      <c r="E195" s="180"/>
      <c r="F195" s="232"/>
      <c r="G195" s="140"/>
      <c r="J195" s="180"/>
      <c r="K195" s="179"/>
      <c r="L195" s="180"/>
      <c r="M195" s="180"/>
      <c r="N195" s="198"/>
      <c r="O195" s="126"/>
      <c r="S195" s="180"/>
      <c r="T195" s="179"/>
      <c r="U195" s="180"/>
      <c r="V195" s="180"/>
      <c r="W195" s="180"/>
      <c r="X195" s="179"/>
      <c r="Y195" s="180"/>
      <c r="Z195" s="126"/>
      <c r="AA195" s="126"/>
      <c r="AB195" s="126"/>
      <c r="AC195" s="126"/>
    </row>
    <row r="196" spans="2:30" ht="15.75" customHeight="1">
      <c r="B196" s="178"/>
      <c r="C196" s="179"/>
      <c r="E196" s="180"/>
      <c r="F196" s="232"/>
      <c r="G196" s="140"/>
      <c r="J196" s="180"/>
      <c r="K196" s="179"/>
      <c r="L196" s="180"/>
      <c r="M196" s="180"/>
      <c r="N196" s="198"/>
      <c r="O196" s="126"/>
      <c r="S196" s="180"/>
      <c r="T196" s="179"/>
      <c r="U196" s="180"/>
      <c r="V196" s="180"/>
      <c r="W196" s="180"/>
      <c r="X196" s="179"/>
      <c r="Y196" s="180"/>
      <c r="Z196" s="126"/>
      <c r="AA196" s="126"/>
      <c r="AB196" s="126"/>
      <c r="AC196" s="126"/>
    </row>
    <row r="197" spans="2:30" ht="15.75" customHeight="1">
      <c r="B197" s="326"/>
      <c r="C197" s="179"/>
      <c r="E197" s="180"/>
      <c r="F197" s="232"/>
      <c r="G197" s="140"/>
      <c r="J197" s="180"/>
      <c r="K197" s="179"/>
      <c r="L197" s="180"/>
      <c r="M197" s="180"/>
      <c r="N197" s="198"/>
      <c r="O197" s="126"/>
      <c r="S197" s="180"/>
      <c r="T197" s="179"/>
      <c r="U197" s="180"/>
      <c r="V197" s="180"/>
      <c r="W197" s="180"/>
      <c r="X197" s="179"/>
      <c r="Y197" s="180"/>
      <c r="Z197" s="126"/>
      <c r="AA197" s="126"/>
      <c r="AB197" s="126"/>
      <c r="AC197" s="126"/>
    </row>
    <row r="198" spans="2:30" ht="15.75" customHeight="1">
      <c r="B198" s="178"/>
      <c r="C198" s="179"/>
      <c r="E198" s="180"/>
      <c r="F198" s="232"/>
      <c r="G198" s="140"/>
      <c r="J198" s="180"/>
      <c r="K198" s="179"/>
      <c r="L198" s="180"/>
      <c r="M198" s="180"/>
      <c r="N198" s="198"/>
      <c r="O198" s="126"/>
      <c r="S198" s="180"/>
      <c r="T198" s="179"/>
      <c r="U198" s="180"/>
      <c r="V198" s="180"/>
      <c r="W198" s="180"/>
      <c r="X198" s="179"/>
      <c r="Y198" s="180"/>
      <c r="Z198" s="126"/>
      <c r="AA198" s="126"/>
      <c r="AB198" s="126"/>
      <c r="AC198" s="126"/>
    </row>
    <row r="199" spans="2:30" ht="15.75" customHeight="1">
      <c r="B199" s="178"/>
      <c r="C199" s="179"/>
      <c r="E199" s="180"/>
      <c r="F199" s="232"/>
      <c r="G199" s="140"/>
      <c r="J199" s="180"/>
      <c r="K199" s="179"/>
      <c r="L199" s="180"/>
      <c r="M199" s="180"/>
      <c r="N199" s="198"/>
      <c r="O199" s="126"/>
      <c r="S199" s="180"/>
      <c r="T199" s="179"/>
      <c r="U199" s="180"/>
      <c r="V199" s="180"/>
      <c r="W199" s="180"/>
      <c r="X199" s="179"/>
      <c r="Y199" s="180"/>
      <c r="Z199" s="126"/>
      <c r="AA199" s="126"/>
      <c r="AB199" s="126"/>
      <c r="AC199" s="126"/>
    </row>
    <row r="200" spans="2:30" ht="15.75" customHeight="1">
      <c r="B200" s="178"/>
      <c r="C200" s="179"/>
      <c r="E200" s="180"/>
      <c r="F200" s="232"/>
      <c r="G200" s="140"/>
      <c r="J200" s="180"/>
      <c r="K200" s="179"/>
      <c r="L200" s="180"/>
      <c r="M200" s="180"/>
      <c r="N200" s="198"/>
      <c r="O200" s="126"/>
      <c r="S200" s="180"/>
      <c r="T200" s="179"/>
      <c r="U200" s="180"/>
      <c r="V200" s="180"/>
      <c r="W200" s="180"/>
      <c r="X200" s="179"/>
      <c r="Y200" s="180"/>
      <c r="Z200" s="126"/>
      <c r="AA200" s="126"/>
      <c r="AB200" s="126"/>
      <c r="AC200" s="126"/>
    </row>
    <row r="201" spans="2:30" ht="15.75" customHeight="1">
      <c r="B201" s="178"/>
      <c r="C201" s="179"/>
      <c r="E201" s="180"/>
      <c r="F201" s="232"/>
      <c r="G201" s="140"/>
      <c r="J201" s="180"/>
      <c r="K201" s="179"/>
      <c r="L201" s="180"/>
      <c r="M201" s="180"/>
      <c r="N201" s="198"/>
      <c r="O201" s="126"/>
      <c r="S201" s="180"/>
      <c r="T201" s="179"/>
      <c r="U201" s="180"/>
      <c r="V201" s="180"/>
      <c r="W201" s="180"/>
      <c r="X201" s="179"/>
      <c r="Y201" s="180"/>
      <c r="Z201" s="126"/>
      <c r="AA201" s="126"/>
      <c r="AB201" s="126"/>
      <c r="AC201" s="126"/>
    </row>
    <row r="202" spans="2:30" ht="15.75" customHeight="1">
      <c r="B202" s="178"/>
      <c r="C202" s="179"/>
      <c r="E202" s="180"/>
      <c r="F202" s="232"/>
      <c r="G202" s="140"/>
      <c r="J202" s="180"/>
      <c r="K202" s="179"/>
      <c r="L202" s="180"/>
      <c r="M202" s="180"/>
      <c r="N202" s="198"/>
      <c r="O202" s="126"/>
      <c r="S202" s="180"/>
      <c r="T202" s="179"/>
      <c r="U202" s="180"/>
      <c r="V202" s="180"/>
      <c r="W202" s="180"/>
      <c r="X202" s="179"/>
      <c r="Y202" s="180"/>
      <c r="Z202" s="126"/>
      <c r="AA202" s="126"/>
      <c r="AB202" s="126"/>
      <c r="AC202" s="126"/>
    </row>
    <row r="203" spans="2:30" ht="15.75" customHeight="1">
      <c r="B203" s="137" t="s">
        <v>94</v>
      </c>
      <c r="D203" s="198"/>
      <c r="E203" s="139"/>
      <c r="F203" s="232"/>
      <c r="G203" s="140"/>
      <c r="S203" s="133"/>
      <c r="T203" s="140"/>
      <c r="U203" s="126"/>
      <c r="V203" s="133"/>
      <c r="W203" s="126"/>
      <c r="X203" s="205"/>
      <c r="Y203" s="209"/>
      <c r="AD203" s="210"/>
    </row>
    <row r="204" spans="2:30" ht="15.75" customHeight="1">
      <c r="B204" s="141" t="s">
        <v>127</v>
      </c>
      <c r="G204" s="142"/>
      <c r="K204" s="192"/>
      <c r="P204" s="142"/>
      <c r="T204" s="142"/>
      <c r="X204" s="142"/>
      <c r="AD204" s="188"/>
    </row>
    <row r="205" spans="2:30" ht="15.75" customHeight="1">
      <c r="B205" s="143" t="s">
        <v>5</v>
      </c>
      <c r="C205" s="183">
        <v>1</v>
      </c>
      <c r="D205" s="144">
        <v>2</v>
      </c>
      <c r="E205" s="144">
        <v>3</v>
      </c>
      <c r="F205" s="144">
        <v>4</v>
      </c>
      <c r="G205" s="145">
        <v>5</v>
      </c>
      <c r="H205" s="146">
        <v>6</v>
      </c>
      <c r="I205" s="144">
        <v>7</v>
      </c>
      <c r="J205" s="144">
        <v>8</v>
      </c>
      <c r="K205" s="144">
        <v>9</v>
      </c>
      <c r="L205" s="145">
        <v>10</v>
      </c>
      <c r="M205" s="146">
        <v>11</v>
      </c>
      <c r="N205" s="144">
        <v>12</v>
      </c>
      <c r="O205" s="144">
        <v>13</v>
      </c>
      <c r="P205" s="144">
        <v>14</v>
      </c>
      <c r="Q205" s="145">
        <v>15</v>
      </c>
      <c r="R205" s="146">
        <v>16</v>
      </c>
      <c r="S205" s="144">
        <v>17</v>
      </c>
      <c r="T205" s="144">
        <v>18</v>
      </c>
      <c r="U205" s="144">
        <v>19</v>
      </c>
      <c r="V205" s="145">
        <v>20</v>
      </c>
      <c r="W205" s="146">
        <v>21</v>
      </c>
      <c r="X205" s="144">
        <v>22</v>
      </c>
      <c r="Y205" s="144">
        <v>23</v>
      </c>
      <c r="Z205" s="144">
        <v>24</v>
      </c>
      <c r="AA205" s="211">
        <v>25</v>
      </c>
      <c r="AB205" s="211">
        <v>26</v>
      </c>
      <c r="AC205" s="145">
        <v>27</v>
      </c>
      <c r="AD205" s="212" t="s">
        <v>6</v>
      </c>
    </row>
    <row r="206" spans="2:30" ht="15.75" customHeight="1">
      <c r="B206" s="147" t="s">
        <v>67</v>
      </c>
      <c r="C206" s="148"/>
      <c r="D206" s="149"/>
      <c r="E206" s="151"/>
      <c r="F206" s="149"/>
      <c r="G206" s="152"/>
      <c r="H206" s="150"/>
      <c r="I206" s="151"/>
      <c r="J206" s="151"/>
      <c r="K206" s="151"/>
      <c r="L206" s="152"/>
      <c r="M206" s="150"/>
      <c r="N206" s="151"/>
      <c r="O206" s="151"/>
      <c r="P206" s="151"/>
      <c r="Q206" s="152"/>
      <c r="R206" s="150"/>
      <c r="S206" s="151"/>
      <c r="T206" s="151"/>
      <c r="U206" s="151"/>
      <c r="V206" s="152"/>
      <c r="W206" s="150"/>
      <c r="X206" s="151"/>
      <c r="Y206" s="151"/>
      <c r="Z206" s="151"/>
      <c r="AA206" s="214"/>
      <c r="AB206" s="214"/>
      <c r="AC206" s="152"/>
      <c r="AD206" s="394">
        <f t="shared" ref="AD206" si="17">SUM(C206:AC206)</f>
        <v>0</v>
      </c>
    </row>
    <row r="207" spans="2:30" ht="15.75" customHeight="1">
      <c r="B207" s="153" t="s">
        <v>74</v>
      </c>
      <c r="C207" s="154"/>
      <c r="D207" s="155"/>
      <c r="E207" s="156"/>
      <c r="F207" s="155"/>
      <c r="G207" s="185"/>
      <c r="H207" s="154"/>
      <c r="I207" s="156"/>
      <c r="J207" s="156"/>
      <c r="K207" s="193"/>
      <c r="L207" s="201"/>
      <c r="M207" s="202"/>
      <c r="N207" s="156"/>
      <c r="O207" s="156"/>
      <c r="P207" s="193"/>
      <c r="Q207" s="201"/>
      <c r="R207" s="195"/>
      <c r="S207" s="156"/>
      <c r="T207" s="193"/>
      <c r="U207" s="156"/>
      <c r="V207" s="201"/>
      <c r="W207" s="202"/>
      <c r="X207" s="193"/>
      <c r="Y207" s="156"/>
      <c r="Z207" s="156"/>
      <c r="AA207" s="248"/>
      <c r="AB207" s="248"/>
      <c r="AC207" s="201"/>
      <c r="AD207" s="392">
        <f t="shared" ref="AD207:AD216" si="18">SUM(C207:AC207)</f>
        <v>0</v>
      </c>
    </row>
    <row r="208" spans="2:30" ht="15.75" customHeight="1">
      <c r="B208" s="226" t="s">
        <v>75</v>
      </c>
      <c r="C208" s="158"/>
      <c r="D208" s="159"/>
      <c r="E208" s="160"/>
      <c r="F208" s="159"/>
      <c r="G208" s="187"/>
      <c r="H208" s="158"/>
      <c r="I208" s="160"/>
      <c r="J208" s="160"/>
      <c r="K208" s="160"/>
      <c r="L208" s="187"/>
      <c r="M208" s="186"/>
      <c r="N208" s="160"/>
      <c r="O208" s="160"/>
      <c r="P208" s="160"/>
      <c r="Q208" s="187"/>
      <c r="R208" s="158"/>
      <c r="S208" s="160"/>
      <c r="T208" s="160"/>
      <c r="U208" s="160"/>
      <c r="V208" s="187"/>
      <c r="W208" s="186"/>
      <c r="X208" s="160"/>
      <c r="Y208" s="160"/>
      <c r="Z208" s="160"/>
      <c r="AA208" s="249"/>
      <c r="AB208" s="249"/>
      <c r="AC208" s="187"/>
      <c r="AD208" s="392">
        <f t="shared" si="18"/>
        <v>0</v>
      </c>
    </row>
    <row r="209" spans="2:30" ht="15.75" customHeight="1">
      <c r="B209" s="226" t="s">
        <v>76</v>
      </c>
      <c r="C209" s="154"/>
      <c r="D209" s="155"/>
      <c r="E209" s="156"/>
      <c r="F209" s="155"/>
      <c r="G209" s="185"/>
      <c r="H209" s="154"/>
      <c r="I209" s="156"/>
      <c r="J209" s="156"/>
      <c r="K209" s="193"/>
      <c r="L209" s="201"/>
      <c r="M209" s="202"/>
      <c r="N209" s="156"/>
      <c r="O209" s="156"/>
      <c r="P209" s="193"/>
      <c r="Q209" s="201"/>
      <c r="R209" s="195"/>
      <c r="S209" s="156"/>
      <c r="T209" s="193"/>
      <c r="U209" s="156"/>
      <c r="V209" s="201"/>
      <c r="W209" s="202"/>
      <c r="X209" s="193"/>
      <c r="Y209" s="156"/>
      <c r="Z209" s="156"/>
      <c r="AA209" s="248"/>
      <c r="AB209" s="248"/>
      <c r="AC209" s="201"/>
      <c r="AD209" s="396">
        <f t="shared" si="18"/>
        <v>0</v>
      </c>
    </row>
    <row r="210" spans="2:30" ht="15.75" customHeight="1">
      <c r="B210" s="226" t="s">
        <v>77</v>
      </c>
      <c r="C210" s="158"/>
      <c r="D210" s="159"/>
      <c r="E210" s="160"/>
      <c r="F210" s="159"/>
      <c r="G210" s="187"/>
      <c r="H210" s="158"/>
      <c r="I210" s="160"/>
      <c r="J210" s="160"/>
      <c r="K210" s="160"/>
      <c r="L210" s="187"/>
      <c r="M210" s="186"/>
      <c r="N210" s="160"/>
      <c r="O210" s="160"/>
      <c r="P210" s="160"/>
      <c r="Q210" s="187"/>
      <c r="R210" s="158"/>
      <c r="S210" s="160"/>
      <c r="T210" s="160"/>
      <c r="U210" s="160"/>
      <c r="V210" s="187"/>
      <c r="W210" s="186"/>
      <c r="X210" s="160"/>
      <c r="Y210" s="160"/>
      <c r="Z210" s="160"/>
      <c r="AA210" s="249"/>
      <c r="AB210" s="249"/>
      <c r="AC210" s="187"/>
      <c r="AD210" s="396">
        <f t="shared" si="18"/>
        <v>0</v>
      </c>
    </row>
    <row r="211" spans="2:30" ht="15.75" customHeight="1">
      <c r="B211" s="226" t="s">
        <v>78</v>
      </c>
      <c r="C211" s="154"/>
      <c r="D211" s="155"/>
      <c r="E211" s="156"/>
      <c r="F211" s="155"/>
      <c r="G211" s="185"/>
      <c r="H211" s="154"/>
      <c r="I211" s="156"/>
      <c r="J211" s="156"/>
      <c r="K211" s="193"/>
      <c r="L211" s="201"/>
      <c r="M211" s="202"/>
      <c r="N211" s="156"/>
      <c r="O211" s="156"/>
      <c r="P211" s="193"/>
      <c r="Q211" s="201"/>
      <c r="R211" s="195"/>
      <c r="S211" s="156"/>
      <c r="T211" s="193"/>
      <c r="U211" s="156"/>
      <c r="V211" s="201"/>
      <c r="W211" s="202"/>
      <c r="X211" s="193"/>
      <c r="Y211" s="156"/>
      <c r="Z211" s="156"/>
      <c r="AA211" s="248"/>
      <c r="AB211" s="248"/>
      <c r="AC211" s="201"/>
      <c r="AD211" s="396">
        <f t="shared" si="18"/>
        <v>0</v>
      </c>
    </row>
    <row r="212" spans="2:30" ht="15.75" customHeight="1">
      <c r="B212" s="226" t="s">
        <v>79</v>
      </c>
      <c r="C212" s="158"/>
      <c r="D212" s="159"/>
      <c r="E212" s="160"/>
      <c r="F212" s="159"/>
      <c r="G212" s="187"/>
      <c r="H212" s="158"/>
      <c r="I212" s="160"/>
      <c r="J212" s="160"/>
      <c r="K212" s="160"/>
      <c r="L212" s="187"/>
      <c r="M212" s="186"/>
      <c r="N212" s="160"/>
      <c r="O212" s="160"/>
      <c r="P212" s="160"/>
      <c r="Q212" s="187"/>
      <c r="R212" s="158"/>
      <c r="S212" s="160"/>
      <c r="T212" s="160"/>
      <c r="U212" s="160"/>
      <c r="V212" s="187"/>
      <c r="W212" s="186"/>
      <c r="X212" s="160"/>
      <c r="Y212" s="160"/>
      <c r="Z212" s="160"/>
      <c r="AA212" s="249"/>
      <c r="AB212" s="249"/>
      <c r="AC212" s="187"/>
      <c r="AD212" s="396">
        <f t="shared" si="18"/>
        <v>0</v>
      </c>
    </row>
    <row r="213" spans="2:30" ht="15.75" customHeight="1">
      <c r="B213" s="226" t="s">
        <v>80</v>
      </c>
      <c r="C213" s="154"/>
      <c r="D213" s="155"/>
      <c r="E213" s="156"/>
      <c r="F213" s="155"/>
      <c r="G213" s="185"/>
      <c r="H213" s="154"/>
      <c r="I213" s="156"/>
      <c r="J213" s="156"/>
      <c r="K213" s="193"/>
      <c r="L213" s="201"/>
      <c r="M213" s="202"/>
      <c r="N213" s="156"/>
      <c r="O213" s="156"/>
      <c r="P213" s="193"/>
      <c r="Q213" s="201"/>
      <c r="R213" s="195"/>
      <c r="S213" s="156"/>
      <c r="T213" s="193"/>
      <c r="U213" s="156"/>
      <c r="V213" s="201"/>
      <c r="W213" s="202"/>
      <c r="X213" s="193"/>
      <c r="Y213" s="156"/>
      <c r="Z213" s="156"/>
      <c r="AA213" s="248"/>
      <c r="AB213" s="248"/>
      <c r="AC213" s="201"/>
      <c r="AD213" s="396">
        <f t="shared" si="18"/>
        <v>0</v>
      </c>
    </row>
    <row r="214" spans="2:30" ht="15.75" customHeight="1">
      <c r="B214" s="226" t="s">
        <v>81</v>
      </c>
      <c r="C214" s="158"/>
      <c r="D214" s="159"/>
      <c r="E214" s="160"/>
      <c r="F214" s="159"/>
      <c r="G214" s="187"/>
      <c r="H214" s="158"/>
      <c r="I214" s="160"/>
      <c r="J214" s="160"/>
      <c r="K214" s="160"/>
      <c r="L214" s="187"/>
      <c r="M214" s="186"/>
      <c r="N214" s="160"/>
      <c r="O214" s="160"/>
      <c r="P214" s="160"/>
      <c r="Q214" s="187"/>
      <c r="R214" s="158"/>
      <c r="S214" s="160"/>
      <c r="T214" s="160"/>
      <c r="U214" s="160"/>
      <c r="V214" s="187"/>
      <c r="W214" s="186"/>
      <c r="X214" s="160"/>
      <c r="Y214" s="160"/>
      <c r="Z214" s="160"/>
      <c r="AA214" s="249"/>
      <c r="AB214" s="249"/>
      <c r="AC214" s="187"/>
      <c r="AD214" s="396">
        <f t="shared" si="18"/>
        <v>0</v>
      </c>
    </row>
    <row r="215" spans="2:30" ht="15.75" customHeight="1">
      <c r="B215" s="162" t="s">
        <v>82</v>
      </c>
      <c r="C215" s="154"/>
      <c r="D215" s="155"/>
      <c r="E215" s="156"/>
      <c r="F215" s="155"/>
      <c r="G215" s="185"/>
      <c r="H215" s="154"/>
      <c r="I215" s="156"/>
      <c r="J215" s="156"/>
      <c r="K215" s="193"/>
      <c r="L215" s="201"/>
      <c r="M215" s="202"/>
      <c r="N215" s="156"/>
      <c r="O215" s="156"/>
      <c r="P215" s="193"/>
      <c r="Q215" s="201"/>
      <c r="R215" s="195"/>
      <c r="S215" s="156"/>
      <c r="T215" s="193"/>
      <c r="U215" s="156"/>
      <c r="V215" s="201"/>
      <c r="W215" s="202"/>
      <c r="X215" s="193"/>
      <c r="Y215" s="156"/>
      <c r="Z215" s="156"/>
      <c r="AA215" s="248"/>
      <c r="AB215" s="248"/>
      <c r="AC215" s="201"/>
      <c r="AD215" s="396">
        <f t="shared" si="18"/>
        <v>0</v>
      </c>
    </row>
    <row r="216" spans="2:30" ht="15.75" customHeight="1">
      <c r="B216" s="162" t="s">
        <v>83</v>
      </c>
      <c r="C216" s="158"/>
      <c r="D216" s="159"/>
      <c r="E216" s="160"/>
      <c r="F216" s="159"/>
      <c r="G216" s="187"/>
      <c r="H216" s="158"/>
      <c r="I216" s="160"/>
      <c r="J216" s="160"/>
      <c r="K216" s="160"/>
      <c r="L216" s="187"/>
      <c r="M216" s="186"/>
      <c r="N216" s="160"/>
      <c r="O216" s="160"/>
      <c r="P216" s="160"/>
      <c r="Q216" s="187"/>
      <c r="R216" s="186"/>
      <c r="S216" s="160"/>
      <c r="T216" s="160"/>
      <c r="U216" s="160"/>
      <c r="V216" s="187"/>
      <c r="W216" s="186"/>
      <c r="X216" s="160"/>
      <c r="Y216" s="160"/>
      <c r="Z216" s="160"/>
      <c r="AA216" s="249"/>
      <c r="AB216" s="249"/>
      <c r="AC216" s="187"/>
      <c r="AD216" s="396">
        <f t="shared" si="18"/>
        <v>0</v>
      </c>
    </row>
    <row r="217" spans="2:30" ht="15.75" customHeight="1">
      <c r="B217" s="163" t="s">
        <v>84</v>
      </c>
      <c r="C217" s="387">
        <f>SUM(C206,-C207,-C208,-C209,-C210,-C211,-C212,-C213,-C214,-C215)</f>
        <v>0</v>
      </c>
      <c r="D217" s="386">
        <f t="shared" ref="D217:AC217" si="19">SUM(D206,-D207,-D208,-D209,-D210,-D211,-D212,-D213,-D214,-D215)</f>
        <v>0</v>
      </c>
      <c r="E217" s="385">
        <f t="shared" si="19"/>
        <v>0</v>
      </c>
      <c r="F217" s="388">
        <f t="shared" si="19"/>
        <v>0</v>
      </c>
      <c r="G217" s="389">
        <f t="shared" si="19"/>
        <v>0</v>
      </c>
      <c r="H217" s="387">
        <f t="shared" si="19"/>
        <v>0</v>
      </c>
      <c r="I217" s="388">
        <f t="shared" si="19"/>
        <v>0</v>
      </c>
      <c r="J217" s="386">
        <f t="shared" si="19"/>
        <v>0</v>
      </c>
      <c r="K217" s="388">
        <f t="shared" si="19"/>
        <v>0</v>
      </c>
      <c r="L217" s="389">
        <f t="shared" si="19"/>
        <v>0</v>
      </c>
      <c r="M217" s="387">
        <f t="shared" si="19"/>
        <v>0</v>
      </c>
      <c r="N217" s="388">
        <f t="shared" si="19"/>
        <v>0</v>
      </c>
      <c r="O217" s="388">
        <f t="shared" si="19"/>
        <v>0</v>
      </c>
      <c r="P217" s="386">
        <f t="shared" si="19"/>
        <v>0</v>
      </c>
      <c r="Q217" s="389">
        <f t="shared" si="19"/>
        <v>0</v>
      </c>
      <c r="R217" s="387">
        <f t="shared" si="19"/>
        <v>0</v>
      </c>
      <c r="S217" s="388">
        <f t="shared" si="19"/>
        <v>0</v>
      </c>
      <c r="T217" s="388">
        <f t="shared" si="19"/>
        <v>0</v>
      </c>
      <c r="U217" s="386">
        <f t="shared" si="19"/>
        <v>0</v>
      </c>
      <c r="V217" s="384">
        <f t="shared" si="19"/>
        <v>0</v>
      </c>
      <c r="W217" s="387">
        <f t="shared" si="19"/>
        <v>0</v>
      </c>
      <c r="X217" s="388">
        <f t="shared" si="19"/>
        <v>0</v>
      </c>
      <c r="Y217" s="388">
        <f t="shared" si="19"/>
        <v>0</v>
      </c>
      <c r="Z217" s="388">
        <f t="shared" si="19"/>
        <v>0</v>
      </c>
      <c r="AA217" s="386">
        <f t="shared" si="19"/>
        <v>0</v>
      </c>
      <c r="AB217" s="385">
        <f t="shared" si="19"/>
        <v>0</v>
      </c>
      <c r="AC217" s="389">
        <f t="shared" si="19"/>
        <v>0</v>
      </c>
      <c r="AD217" s="369">
        <f>SUM(AD206,-AD207,-AD208,-AD209,-AD210,-AD211,-AD212,-AD213,-AD214,-AD215)</f>
        <v>0</v>
      </c>
    </row>
    <row r="218" spans="2:30" ht="15.75" customHeight="1">
      <c r="B218" s="166"/>
      <c r="C218" s="69"/>
      <c r="D218" s="238"/>
      <c r="E218" s="168"/>
      <c r="F218" s="239"/>
      <c r="G218" s="69"/>
      <c r="H218" s="69"/>
      <c r="I218" s="168"/>
      <c r="J218" s="168"/>
      <c r="K218" s="69"/>
      <c r="L218" s="168"/>
      <c r="M218" s="168"/>
      <c r="N218" s="168"/>
      <c r="O218" s="168"/>
      <c r="P218" s="69"/>
      <c r="Q218" s="168"/>
      <c r="R218" s="168"/>
      <c r="S218" s="168"/>
      <c r="T218" s="69"/>
      <c r="U218" s="168"/>
      <c r="V218" s="168"/>
      <c r="W218" s="168"/>
      <c r="X218" s="69"/>
      <c r="Y218" s="168"/>
      <c r="Z218" s="217"/>
      <c r="AA218" s="217"/>
      <c r="AB218" s="217"/>
      <c r="AC218" s="217"/>
      <c r="AD218" s="218"/>
    </row>
    <row r="219" spans="2:30" ht="15.75" customHeight="1">
      <c r="B219" s="169" t="s">
        <v>85</v>
      </c>
      <c r="C219" s="170"/>
      <c r="D219" s="240"/>
      <c r="E219" s="171"/>
      <c r="F219" s="378" t="e">
        <f>AD215/AD206*100</f>
        <v>#DIV/0!</v>
      </c>
      <c r="G219" s="378"/>
      <c r="H219" s="172" t="s">
        <v>13</v>
      </c>
      <c r="I219" s="180"/>
      <c r="J219" s="180"/>
      <c r="K219" s="179"/>
      <c r="L219" s="180"/>
      <c r="M219" s="180"/>
      <c r="N219" s="54"/>
      <c r="O219" s="54"/>
      <c r="S219" s="180"/>
      <c r="T219" s="179"/>
      <c r="U219" s="180"/>
      <c r="V219" s="180"/>
      <c r="W219" s="180"/>
      <c r="X219" s="179"/>
      <c r="Y219" s="180"/>
      <c r="Z219" s="126"/>
      <c r="AA219" s="126"/>
      <c r="AB219" s="126"/>
      <c r="AC219" s="126"/>
    </row>
    <row r="220" spans="2:30" ht="15.75" customHeight="1">
      <c r="B220" s="166"/>
      <c r="F220" s="241"/>
      <c r="G220" s="174"/>
      <c r="H220" s="174"/>
    </row>
    <row r="221" spans="2:30" ht="15.75" customHeight="1">
      <c r="B221" s="175" t="s">
        <v>86</v>
      </c>
      <c r="C221" s="176" t="s">
        <v>87</v>
      </c>
      <c r="D221" s="240"/>
      <c r="E221" s="169"/>
      <c r="F221" s="379" t="e">
        <f>SUM(AD207,AD208,AD209,AD210,AD211,AD212,AD213,AD214)/AD206*100</f>
        <v>#DIV/0!</v>
      </c>
      <c r="G221" s="379"/>
      <c r="H221" s="177" t="s">
        <v>13</v>
      </c>
      <c r="I221" s="129"/>
      <c r="J221" s="129"/>
      <c r="K221" s="197"/>
      <c r="L221" s="129"/>
      <c r="M221" s="129"/>
      <c r="N221" s="55"/>
      <c r="O221" s="55"/>
      <c r="P221" s="197"/>
      <c r="Q221" s="129"/>
      <c r="R221" s="129"/>
      <c r="S221" s="129"/>
      <c r="T221" s="197"/>
      <c r="U221" s="129"/>
      <c r="V221" s="129"/>
      <c r="W221" s="129"/>
      <c r="X221" s="197"/>
      <c r="Y221" s="129"/>
      <c r="Z221" s="138"/>
      <c r="AA221" s="138"/>
      <c r="AB221" s="138"/>
      <c r="AC221" s="138"/>
      <c r="AD221" s="129"/>
    </row>
    <row r="222" spans="2:30" ht="15.75" customHeight="1">
      <c r="B222" s="178"/>
      <c r="C222" s="179"/>
      <c r="E222" s="180"/>
      <c r="F222" s="232"/>
      <c r="G222" s="140"/>
      <c r="J222" s="180"/>
      <c r="K222" s="179"/>
      <c r="L222" s="180"/>
      <c r="M222" s="180"/>
      <c r="N222" s="198"/>
      <c r="O222" s="126"/>
      <c r="S222" s="180"/>
      <c r="T222" s="179"/>
      <c r="U222" s="180"/>
      <c r="V222" s="180"/>
      <c r="W222" s="180"/>
      <c r="X222" s="179"/>
      <c r="Y222" s="180"/>
      <c r="Z222" s="126"/>
      <c r="AA222" s="126"/>
      <c r="AB222" s="126"/>
      <c r="AC222" s="126"/>
    </row>
    <row r="223" spans="2:30" ht="15.75" customHeight="1">
      <c r="B223" s="178"/>
      <c r="C223" s="179"/>
      <c r="E223" s="180"/>
      <c r="F223" s="232"/>
      <c r="G223" s="140"/>
      <c r="J223" s="180"/>
      <c r="K223" s="179"/>
      <c r="L223" s="180"/>
      <c r="M223" s="180"/>
      <c r="N223" s="198"/>
      <c r="O223" s="126"/>
      <c r="S223" s="180"/>
      <c r="T223" s="179"/>
      <c r="U223" s="180"/>
      <c r="V223" s="180"/>
      <c r="W223" s="180"/>
      <c r="X223" s="179"/>
      <c r="Y223" s="180"/>
      <c r="Z223" s="126"/>
      <c r="AA223" s="126"/>
      <c r="AB223" s="126"/>
      <c r="AC223" s="126"/>
    </row>
    <row r="224" spans="2:30" ht="15.75" customHeight="1">
      <c r="B224" s="178"/>
      <c r="C224" s="179"/>
      <c r="E224" s="180"/>
      <c r="F224" s="232"/>
      <c r="G224" s="140"/>
      <c r="J224" s="180"/>
      <c r="K224" s="179"/>
      <c r="L224" s="180"/>
      <c r="M224" s="180"/>
      <c r="N224" s="198"/>
      <c r="O224" s="126"/>
      <c r="S224" s="180"/>
      <c r="T224" s="179"/>
      <c r="U224" s="180"/>
      <c r="V224" s="180"/>
      <c r="W224" s="180"/>
      <c r="X224" s="179"/>
      <c r="Y224" s="180"/>
      <c r="Z224" s="126"/>
      <c r="AA224" s="126"/>
      <c r="AB224" s="126"/>
      <c r="AC224" s="126"/>
    </row>
    <row r="225" spans="2:30" ht="15.75" customHeight="1">
      <c r="B225" s="178"/>
      <c r="C225" s="179"/>
      <c r="E225" s="180"/>
      <c r="F225" s="232"/>
      <c r="G225" s="140"/>
      <c r="J225" s="180"/>
      <c r="K225" s="179"/>
      <c r="L225" s="180"/>
      <c r="M225" s="180"/>
      <c r="N225" s="198"/>
      <c r="O225" s="126"/>
      <c r="S225" s="180"/>
      <c r="T225" s="179"/>
      <c r="U225" s="180"/>
      <c r="V225" s="180"/>
      <c r="W225" s="180"/>
      <c r="X225" s="179"/>
      <c r="Y225" s="180"/>
      <c r="Z225" s="126"/>
      <c r="AA225" s="126"/>
      <c r="AB225" s="126"/>
      <c r="AC225" s="126"/>
    </row>
    <row r="226" spans="2:30" ht="15.75" customHeight="1">
      <c r="B226" s="326"/>
      <c r="C226" s="179"/>
      <c r="E226" s="180"/>
      <c r="F226" s="232"/>
      <c r="G226" s="140"/>
      <c r="J226" s="180"/>
      <c r="K226" s="179"/>
      <c r="L226" s="180"/>
      <c r="M226" s="180"/>
      <c r="N226" s="198"/>
      <c r="O226" s="126"/>
      <c r="S226" s="180"/>
      <c r="T226" s="179"/>
      <c r="U226" s="180"/>
      <c r="V226" s="180"/>
      <c r="W226" s="180"/>
      <c r="X226" s="179"/>
      <c r="Y226" s="180"/>
      <c r="Z226" s="126"/>
      <c r="AA226" s="126"/>
      <c r="AB226" s="126"/>
      <c r="AC226" s="126"/>
    </row>
    <row r="227" spans="2:30" ht="15.75" customHeight="1">
      <c r="B227" s="178"/>
      <c r="C227" s="179"/>
      <c r="E227" s="180"/>
      <c r="F227" s="232"/>
      <c r="G227" s="140"/>
      <c r="J227" s="180"/>
      <c r="K227" s="179"/>
      <c r="L227" s="180"/>
      <c r="M227" s="180"/>
      <c r="N227" s="198"/>
      <c r="O227" s="126"/>
      <c r="S227" s="180"/>
      <c r="T227" s="179"/>
      <c r="U227" s="180"/>
      <c r="V227" s="180"/>
      <c r="W227" s="180"/>
      <c r="X227" s="179"/>
      <c r="Y227" s="180"/>
      <c r="Z227" s="126"/>
      <c r="AA227" s="126"/>
      <c r="AB227" s="126"/>
      <c r="AC227" s="126"/>
    </row>
    <row r="228" spans="2:30" ht="15.75" customHeight="1">
      <c r="B228" s="178"/>
      <c r="C228" s="179"/>
      <c r="E228" s="180"/>
      <c r="F228" s="232"/>
      <c r="G228" s="140"/>
      <c r="J228" s="180"/>
      <c r="K228" s="179"/>
      <c r="L228" s="180"/>
      <c r="M228" s="180"/>
      <c r="N228" s="198"/>
      <c r="O228" s="126"/>
      <c r="S228" s="180"/>
      <c r="T228" s="179"/>
      <c r="U228" s="180"/>
      <c r="V228" s="180"/>
      <c r="W228" s="180"/>
      <c r="X228" s="179"/>
      <c r="Y228" s="180"/>
      <c r="Z228" s="126"/>
      <c r="AA228" s="126"/>
      <c r="AB228" s="126"/>
      <c r="AC228" s="126"/>
    </row>
    <row r="229" spans="2:30" ht="15.75" customHeight="1">
      <c r="B229" s="178"/>
      <c r="C229" s="179"/>
      <c r="E229" s="180"/>
      <c r="F229" s="232"/>
      <c r="G229" s="140"/>
      <c r="J229" s="180"/>
      <c r="K229" s="179"/>
      <c r="L229" s="180"/>
      <c r="M229" s="180"/>
      <c r="N229" s="198"/>
      <c r="O229" s="126"/>
      <c r="S229" s="180"/>
      <c r="T229" s="179"/>
      <c r="U229" s="180"/>
      <c r="V229" s="180"/>
      <c r="W229" s="180"/>
      <c r="X229" s="179"/>
      <c r="Y229" s="180"/>
      <c r="Z229" s="126"/>
      <c r="AA229" s="126"/>
      <c r="AB229" s="126"/>
      <c r="AC229" s="126"/>
    </row>
    <row r="230" spans="2:30" ht="15.75" customHeight="1">
      <c r="B230" s="178"/>
      <c r="C230" s="179"/>
      <c r="E230" s="180"/>
      <c r="F230" s="232"/>
      <c r="G230" s="140"/>
      <c r="J230" s="180"/>
      <c r="K230" s="179"/>
      <c r="L230" s="180"/>
      <c r="M230" s="180"/>
      <c r="N230" s="198"/>
      <c r="O230" s="126"/>
      <c r="S230" s="180"/>
      <c r="T230" s="179"/>
      <c r="U230" s="180"/>
      <c r="V230" s="180"/>
      <c r="W230" s="180"/>
      <c r="X230" s="179"/>
      <c r="Y230" s="180"/>
      <c r="Z230" s="126"/>
      <c r="AA230" s="126"/>
      <c r="AB230" s="126"/>
      <c r="AC230" s="126"/>
    </row>
    <row r="231" spans="2:30" ht="15.75" customHeight="1">
      <c r="B231" s="137" t="s">
        <v>95</v>
      </c>
      <c r="D231" s="198"/>
      <c r="E231" s="139"/>
      <c r="F231" s="232"/>
      <c r="G231" s="140"/>
      <c r="S231" s="133"/>
      <c r="T231" s="140"/>
      <c r="U231" s="126"/>
      <c r="V231" s="133"/>
      <c r="W231" s="126"/>
      <c r="X231" s="205"/>
      <c r="Y231" s="209"/>
      <c r="AD231" s="210"/>
    </row>
    <row r="232" spans="2:30" ht="15.75" customHeight="1">
      <c r="B232" s="141" t="s">
        <v>127</v>
      </c>
      <c r="G232" s="142"/>
      <c r="K232" s="192"/>
      <c r="P232" s="142"/>
      <c r="T232" s="142"/>
      <c r="X232" s="142"/>
      <c r="AD232" s="188"/>
    </row>
    <row r="233" spans="2:30" ht="15.75" customHeight="1">
      <c r="B233" s="143" t="s">
        <v>5</v>
      </c>
      <c r="C233" s="183">
        <v>1</v>
      </c>
      <c r="D233" s="144">
        <v>2</v>
      </c>
      <c r="E233" s="144">
        <v>3</v>
      </c>
      <c r="F233" s="144">
        <v>4</v>
      </c>
      <c r="G233" s="145">
        <v>5</v>
      </c>
      <c r="H233" s="146">
        <v>6</v>
      </c>
      <c r="I233" s="144">
        <v>7</v>
      </c>
      <c r="J233" s="144">
        <v>8</v>
      </c>
      <c r="K233" s="144">
        <v>9</v>
      </c>
      <c r="L233" s="145">
        <v>10</v>
      </c>
      <c r="M233" s="146">
        <v>11</v>
      </c>
      <c r="N233" s="144">
        <v>12</v>
      </c>
      <c r="O233" s="144">
        <v>13</v>
      </c>
      <c r="P233" s="144">
        <v>14</v>
      </c>
      <c r="Q233" s="145">
        <v>15</v>
      </c>
      <c r="R233" s="146">
        <v>16</v>
      </c>
      <c r="S233" s="144">
        <v>17</v>
      </c>
      <c r="T233" s="144">
        <v>18</v>
      </c>
      <c r="U233" s="144">
        <v>19</v>
      </c>
      <c r="V233" s="145">
        <v>20</v>
      </c>
      <c r="W233" s="146">
        <v>21</v>
      </c>
      <c r="X233" s="144">
        <v>22</v>
      </c>
      <c r="Y233" s="144">
        <v>23</v>
      </c>
      <c r="Z233" s="144">
        <v>24</v>
      </c>
      <c r="AA233" s="211">
        <v>25</v>
      </c>
      <c r="AB233" s="211">
        <v>26</v>
      </c>
      <c r="AC233" s="145">
        <v>27</v>
      </c>
      <c r="AD233" s="212" t="s">
        <v>6</v>
      </c>
    </row>
    <row r="234" spans="2:30" ht="15.75" customHeight="1">
      <c r="B234" s="147" t="s">
        <v>67</v>
      </c>
      <c r="C234" s="148"/>
      <c r="D234" s="149"/>
      <c r="E234" s="151"/>
      <c r="F234" s="149"/>
      <c r="G234" s="152"/>
      <c r="H234" s="150"/>
      <c r="I234" s="151"/>
      <c r="J234" s="151"/>
      <c r="K234" s="151"/>
      <c r="L234" s="152"/>
      <c r="M234" s="150"/>
      <c r="N234" s="151"/>
      <c r="O234" s="151"/>
      <c r="P234" s="151"/>
      <c r="Q234" s="152"/>
      <c r="R234" s="150"/>
      <c r="S234" s="151"/>
      <c r="T234" s="151"/>
      <c r="U234" s="151"/>
      <c r="V234" s="152"/>
      <c r="W234" s="150"/>
      <c r="X234" s="151"/>
      <c r="Y234" s="151"/>
      <c r="Z234" s="151"/>
      <c r="AA234" s="214"/>
      <c r="AB234" s="214"/>
      <c r="AC234" s="152"/>
      <c r="AD234" s="394">
        <f t="shared" ref="AD234" si="20">SUM(C234:AC234)</f>
        <v>0</v>
      </c>
    </row>
    <row r="235" spans="2:30" ht="15.75" customHeight="1">
      <c r="B235" s="153" t="s">
        <v>74</v>
      </c>
      <c r="C235" s="154"/>
      <c r="D235" s="155"/>
      <c r="E235" s="156"/>
      <c r="F235" s="155"/>
      <c r="G235" s="185"/>
      <c r="H235" s="184"/>
      <c r="I235" s="156"/>
      <c r="J235" s="156"/>
      <c r="K235" s="193"/>
      <c r="L235" s="201"/>
      <c r="M235" s="202"/>
      <c r="N235" s="156"/>
      <c r="O235" s="156"/>
      <c r="P235" s="193"/>
      <c r="Q235" s="201"/>
      <c r="R235" s="202"/>
      <c r="S235" s="156"/>
      <c r="T235" s="193"/>
      <c r="U235" s="156"/>
      <c r="V235" s="201"/>
      <c r="W235" s="202"/>
      <c r="X235" s="193"/>
      <c r="Y235" s="156"/>
      <c r="Z235" s="156"/>
      <c r="AA235" s="248"/>
      <c r="AB235" s="248"/>
      <c r="AC235" s="201"/>
      <c r="AD235" s="392">
        <f t="shared" ref="AD235:AD244" si="21">SUM(C235:AC235)</f>
        <v>0</v>
      </c>
    </row>
    <row r="236" spans="2:30" ht="15.75" customHeight="1">
      <c r="B236" s="226" t="s">
        <v>75</v>
      </c>
      <c r="C236" s="158"/>
      <c r="D236" s="159"/>
      <c r="E236" s="160"/>
      <c r="F236" s="159"/>
      <c r="G236" s="187"/>
      <c r="H236" s="186"/>
      <c r="I236" s="160"/>
      <c r="J236" s="160"/>
      <c r="K236" s="160"/>
      <c r="L236" s="187"/>
      <c r="M236" s="186"/>
      <c r="N236" s="160"/>
      <c r="O236" s="160"/>
      <c r="P236" s="160"/>
      <c r="Q236" s="187"/>
      <c r="R236" s="186"/>
      <c r="S236" s="160"/>
      <c r="T236" s="160"/>
      <c r="U236" s="160"/>
      <c r="V236" s="187"/>
      <c r="W236" s="186"/>
      <c r="X236" s="160"/>
      <c r="Y236" s="160"/>
      <c r="Z236" s="160"/>
      <c r="AA236" s="249"/>
      <c r="AB236" s="249"/>
      <c r="AC236" s="187"/>
      <c r="AD236" s="392">
        <f t="shared" si="21"/>
        <v>0</v>
      </c>
    </row>
    <row r="237" spans="2:30" ht="15.75" customHeight="1">
      <c r="B237" s="226" t="s">
        <v>76</v>
      </c>
      <c r="C237" s="154"/>
      <c r="D237" s="155"/>
      <c r="E237" s="156"/>
      <c r="F237" s="155"/>
      <c r="G237" s="185"/>
      <c r="H237" s="184"/>
      <c r="I237" s="156"/>
      <c r="J237" s="156"/>
      <c r="K237" s="193"/>
      <c r="L237" s="201"/>
      <c r="M237" s="202"/>
      <c r="N237" s="156"/>
      <c r="O237" s="156"/>
      <c r="P237" s="193"/>
      <c r="Q237" s="201"/>
      <c r="R237" s="202"/>
      <c r="S237" s="156"/>
      <c r="T237" s="193"/>
      <c r="U237" s="156"/>
      <c r="V237" s="201"/>
      <c r="W237" s="202"/>
      <c r="X237" s="193"/>
      <c r="Y237" s="156"/>
      <c r="Z237" s="156"/>
      <c r="AA237" s="248"/>
      <c r="AB237" s="248"/>
      <c r="AC237" s="201"/>
      <c r="AD237" s="396">
        <f t="shared" si="21"/>
        <v>0</v>
      </c>
    </row>
    <row r="238" spans="2:30" ht="15.75" customHeight="1">
      <c r="B238" s="226" t="s">
        <v>77</v>
      </c>
      <c r="C238" s="158"/>
      <c r="D238" s="159"/>
      <c r="E238" s="160"/>
      <c r="F238" s="159"/>
      <c r="G238" s="187"/>
      <c r="H238" s="186"/>
      <c r="I238" s="160"/>
      <c r="J238" s="160"/>
      <c r="K238" s="160"/>
      <c r="L238" s="187"/>
      <c r="M238" s="186"/>
      <c r="N238" s="160"/>
      <c r="O238" s="160"/>
      <c r="P238" s="160"/>
      <c r="Q238" s="187"/>
      <c r="R238" s="186"/>
      <c r="S238" s="160"/>
      <c r="T238" s="160"/>
      <c r="U238" s="160"/>
      <c r="V238" s="187"/>
      <c r="W238" s="186"/>
      <c r="X238" s="160"/>
      <c r="Y238" s="160"/>
      <c r="Z238" s="160"/>
      <c r="AA238" s="249"/>
      <c r="AB238" s="249"/>
      <c r="AC238" s="187"/>
      <c r="AD238" s="396">
        <f t="shared" si="21"/>
        <v>0</v>
      </c>
    </row>
    <row r="239" spans="2:30" ht="15.75" customHeight="1">
      <c r="B239" s="226" t="s">
        <v>78</v>
      </c>
      <c r="C239" s="154"/>
      <c r="D239" s="155"/>
      <c r="E239" s="156"/>
      <c r="F239" s="155"/>
      <c r="G239" s="185"/>
      <c r="H239" s="184"/>
      <c r="I239" s="156"/>
      <c r="J239" s="156"/>
      <c r="K239" s="193"/>
      <c r="L239" s="201"/>
      <c r="M239" s="202"/>
      <c r="N239" s="156"/>
      <c r="O239" s="156"/>
      <c r="P239" s="193"/>
      <c r="Q239" s="201"/>
      <c r="R239" s="202"/>
      <c r="S239" s="156"/>
      <c r="T239" s="193"/>
      <c r="U239" s="156"/>
      <c r="V239" s="201"/>
      <c r="W239" s="202"/>
      <c r="X239" s="193"/>
      <c r="Y239" s="156"/>
      <c r="Z239" s="156"/>
      <c r="AA239" s="248"/>
      <c r="AB239" s="248"/>
      <c r="AC239" s="201"/>
      <c r="AD239" s="396">
        <f t="shared" si="21"/>
        <v>0</v>
      </c>
    </row>
    <row r="240" spans="2:30" ht="15.75" customHeight="1">
      <c r="B240" s="226" t="s">
        <v>79</v>
      </c>
      <c r="C240" s="158"/>
      <c r="D240" s="159"/>
      <c r="E240" s="160"/>
      <c r="F240" s="159"/>
      <c r="G240" s="187"/>
      <c r="H240" s="186"/>
      <c r="I240" s="160"/>
      <c r="J240" s="160"/>
      <c r="K240" s="160"/>
      <c r="L240" s="187"/>
      <c r="M240" s="186"/>
      <c r="N240" s="160"/>
      <c r="O240" s="160"/>
      <c r="P240" s="160"/>
      <c r="Q240" s="187"/>
      <c r="R240" s="186"/>
      <c r="S240" s="160"/>
      <c r="T240" s="160"/>
      <c r="U240" s="160"/>
      <c r="V240" s="187"/>
      <c r="W240" s="186"/>
      <c r="X240" s="160"/>
      <c r="Y240" s="160"/>
      <c r="Z240" s="160"/>
      <c r="AA240" s="249"/>
      <c r="AB240" s="249"/>
      <c r="AC240" s="187"/>
      <c r="AD240" s="396">
        <f t="shared" si="21"/>
        <v>0</v>
      </c>
    </row>
    <row r="241" spans="2:30" ht="15.75" customHeight="1">
      <c r="B241" s="226" t="s">
        <v>80</v>
      </c>
      <c r="C241" s="154"/>
      <c r="D241" s="155"/>
      <c r="E241" s="156"/>
      <c r="F241" s="155"/>
      <c r="G241" s="185"/>
      <c r="H241" s="184"/>
      <c r="I241" s="156"/>
      <c r="J241" s="156"/>
      <c r="K241" s="193"/>
      <c r="L241" s="201"/>
      <c r="M241" s="202"/>
      <c r="N241" s="156"/>
      <c r="O241" s="156"/>
      <c r="P241" s="193"/>
      <c r="Q241" s="201"/>
      <c r="R241" s="202"/>
      <c r="S241" s="156"/>
      <c r="T241" s="193"/>
      <c r="U241" s="156"/>
      <c r="V241" s="201"/>
      <c r="W241" s="202"/>
      <c r="X241" s="193"/>
      <c r="Y241" s="156"/>
      <c r="Z241" s="156"/>
      <c r="AA241" s="248"/>
      <c r="AB241" s="248"/>
      <c r="AC241" s="201"/>
      <c r="AD241" s="396">
        <f t="shared" si="21"/>
        <v>0</v>
      </c>
    </row>
    <row r="242" spans="2:30" ht="15.75" customHeight="1">
      <c r="B242" s="226" t="s">
        <v>81</v>
      </c>
      <c r="C242" s="158"/>
      <c r="D242" s="159"/>
      <c r="E242" s="160"/>
      <c r="F242" s="159"/>
      <c r="G242" s="187"/>
      <c r="H242" s="186"/>
      <c r="I242" s="160"/>
      <c r="J242" s="160"/>
      <c r="K242" s="160"/>
      <c r="L242" s="187"/>
      <c r="M242" s="186"/>
      <c r="N242" s="160"/>
      <c r="O242" s="160"/>
      <c r="P242" s="160"/>
      <c r="Q242" s="187"/>
      <c r="R242" s="186"/>
      <c r="S242" s="160"/>
      <c r="T242" s="160"/>
      <c r="U242" s="160"/>
      <c r="V242" s="187"/>
      <c r="W242" s="186"/>
      <c r="X242" s="160"/>
      <c r="Y242" s="160"/>
      <c r="Z242" s="160"/>
      <c r="AA242" s="249"/>
      <c r="AB242" s="249"/>
      <c r="AC242" s="187"/>
      <c r="AD242" s="396">
        <f t="shared" si="21"/>
        <v>0</v>
      </c>
    </row>
    <row r="243" spans="2:30" ht="15.75" customHeight="1">
      <c r="B243" s="162" t="s">
        <v>82</v>
      </c>
      <c r="C243" s="154"/>
      <c r="D243" s="155"/>
      <c r="E243" s="156"/>
      <c r="F243" s="155"/>
      <c r="G243" s="185"/>
      <c r="H243" s="184"/>
      <c r="I243" s="156"/>
      <c r="J243" s="156"/>
      <c r="K243" s="193"/>
      <c r="L243" s="201"/>
      <c r="M243" s="202"/>
      <c r="N243" s="156"/>
      <c r="O243" s="156"/>
      <c r="P243" s="193"/>
      <c r="Q243" s="201"/>
      <c r="R243" s="202"/>
      <c r="S243" s="156"/>
      <c r="T243" s="193"/>
      <c r="U243" s="156"/>
      <c r="V243" s="201"/>
      <c r="W243" s="202"/>
      <c r="X243" s="193"/>
      <c r="Y243" s="156"/>
      <c r="Z243" s="156"/>
      <c r="AA243" s="248"/>
      <c r="AB243" s="248"/>
      <c r="AC243" s="201"/>
      <c r="AD243" s="396">
        <f t="shared" si="21"/>
        <v>0</v>
      </c>
    </row>
    <row r="244" spans="2:30" ht="15.75" customHeight="1">
      <c r="B244" s="162" t="s">
        <v>83</v>
      </c>
      <c r="C244" s="158"/>
      <c r="D244" s="159"/>
      <c r="E244" s="160"/>
      <c r="F244" s="159"/>
      <c r="G244" s="187"/>
      <c r="H244" s="186"/>
      <c r="I244" s="160"/>
      <c r="J244" s="160"/>
      <c r="K244" s="160"/>
      <c r="L244" s="187"/>
      <c r="M244" s="186"/>
      <c r="N244" s="160"/>
      <c r="O244" s="160"/>
      <c r="P244" s="160"/>
      <c r="Q244" s="187"/>
      <c r="R244" s="186"/>
      <c r="S244" s="160"/>
      <c r="T244" s="160"/>
      <c r="U244" s="160"/>
      <c r="V244" s="187"/>
      <c r="W244" s="186"/>
      <c r="X244" s="160"/>
      <c r="Y244" s="160"/>
      <c r="Z244" s="160"/>
      <c r="AA244" s="249"/>
      <c r="AB244" s="249"/>
      <c r="AC244" s="187"/>
      <c r="AD244" s="396">
        <f t="shared" si="21"/>
        <v>0</v>
      </c>
    </row>
    <row r="245" spans="2:30" ht="15.75" customHeight="1">
      <c r="B245" s="163" t="s">
        <v>84</v>
      </c>
      <c r="C245" s="387">
        <f t="shared" ref="C245:AC245" si="22">SUM(C234,-C235,-C236,-C237,-C238,-C239,-C240,-C241,-C242,-C243)</f>
        <v>0</v>
      </c>
      <c r="D245" s="386">
        <f t="shared" si="22"/>
        <v>0</v>
      </c>
      <c r="E245" s="385">
        <f t="shared" si="22"/>
        <v>0</v>
      </c>
      <c r="F245" s="388">
        <f t="shared" si="22"/>
        <v>0</v>
      </c>
      <c r="G245" s="389">
        <f t="shared" si="22"/>
        <v>0</v>
      </c>
      <c r="H245" s="387">
        <f t="shared" si="22"/>
        <v>0</v>
      </c>
      <c r="I245" s="388">
        <f t="shared" si="22"/>
        <v>0</v>
      </c>
      <c r="J245" s="388">
        <f t="shared" si="22"/>
        <v>0</v>
      </c>
      <c r="K245" s="388">
        <f t="shared" si="22"/>
        <v>0</v>
      </c>
      <c r="L245" s="389">
        <f t="shared" si="22"/>
        <v>0</v>
      </c>
      <c r="M245" s="387">
        <f t="shared" si="22"/>
        <v>0</v>
      </c>
      <c r="N245" s="388">
        <f t="shared" si="22"/>
        <v>0</v>
      </c>
      <c r="O245" s="388">
        <f t="shared" si="22"/>
        <v>0</v>
      </c>
      <c r="P245" s="388">
        <f t="shared" si="22"/>
        <v>0</v>
      </c>
      <c r="Q245" s="389">
        <f t="shared" si="22"/>
        <v>0</v>
      </c>
      <c r="R245" s="387">
        <f t="shared" si="22"/>
        <v>0</v>
      </c>
      <c r="S245" s="388">
        <f t="shared" si="22"/>
        <v>0</v>
      </c>
      <c r="T245" s="388">
        <f t="shared" si="22"/>
        <v>0</v>
      </c>
      <c r="U245" s="386">
        <f t="shared" si="22"/>
        <v>0</v>
      </c>
      <c r="V245" s="384">
        <f t="shared" si="22"/>
        <v>0</v>
      </c>
      <c r="W245" s="387">
        <f t="shared" si="22"/>
        <v>0</v>
      </c>
      <c r="X245" s="388">
        <f t="shared" si="22"/>
        <v>0</v>
      </c>
      <c r="Y245" s="388">
        <f t="shared" si="22"/>
        <v>0</v>
      </c>
      <c r="Z245" s="388">
        <f t="shared" si="22"/>
        <v>0</v>
      </c>
      <c r="AA245" s="388">
        <f t="shared" si="22"/>
        <v>0</v>
      </c>
      <c r="AB245" s="388">
        <f t="shared" si="22"/>
        <v>0</v>
      </c>
      <c r="AC245" s="389">
        <f t="shared" si="22"/>
        <v>0</v>
      </c>
      <c r="AD245" s="397">
        <f>SUM(AD234,-AD235,-AD236,-AD237,-AD238,-AD239,-AD240,-AD241,-AD242,-AD243)</f>
        <v>0</v>
      </c>
    </row>
    <row r="246" spans="2:30" ht="15.75" customHeight="1">
      <c r="B246" s="166"/>
      <c r="C246" s="69"/>
      <c r="D246" s="238"/>
      <c r="E246" s="168"/>
      <c r="F246" s="239"/>
      <c r="G246" s="69"/>
      <c r="H246" s="69"/>
      <c r="I246" s="168"/>
      <c r="J246" s="168"/>
      <c r="K246" s="69"/>
      <c r="L246" s="168"/>
      <c r="M246" s="168"/>
      <c r="N246" s="168"/>
      <c r="O246" s="168"/>
      <c r="P246" s="69"/>
      <c r="Q246" s="168"/>
      <c r="R246" s="168"/>
      <c r="S246" s="168"/>
      <c r="T246" s="69"/>
      <c r="U246" s="168"/>
      <c r="V246" s="168"/>
      <c r="W246" s="168"/>
      <c r="X246" s="69"/>
      <c r="Y246" s="168"/>
      <c r="Z246" s="217"/>
      <c r="AA246" s="217"/>
      <c r="AB246" s="217"/>
      <c r="AC246" s="217"/>
      <c r="AD246" s="218"/>
    </row>
    <row r="247" spans="2:30" ht="15.75" customHeight="1">
      <c r="B247" s="169" t="s">
        <v>85</v>
      </c>
      <c r="C247" s="170"/>
      <c r="D247" s="240"/>
      <c r="E247" s="171"/>
      <c r="F247" s="378" t="e">
        <f>AD243/AD234*100</f>
        <v>#DIV/0!</v>
      </c>
      <c r="G247" s="378"/>
      <c r="H247" s="172" t="s">
        <v>13</v>
      </c>
      <c r="I247" s="180"/>
      <c r="J247" s="180"/>
      <c r="K247" s="179"/>
      <c r="L247" s="180"/>
      <c r="M247" s="180"/>
      <c r="N247" s="54"/>
      <c r="O247" s="54"/>
      <c r="S247" s="180"/>
      <c r="T247" s="179"/>
      <c r="U247" s="180"/>
      <c r="V247" s="180"/>
      <c r="W247" s="180"/>
      <c r="X247" s="179"/>
      <c r="Y247" s="180"/>
      <c r="Z247" s="126"/>
      <c r="AA247" s="126"/>
      <c r="AB247" s="126"/>
      <c r="AC247" s="126"/>
    </row>
    <row r="248" spans="2:30" ht="15.75" customHeight="1">
      <c r="B248" s="166"/>
      <c r="F248" s="241"/>
      <c r="G248" s="174"/>
      <c r="H248" s="174"/>
    </row>
    <row r="249" spans="2:30" ht="15.75" customHeight="1">
      <c r="B249" s="175" t="s">
        <v>86</v>
      </c>
      <c r="C249" s="176" t="s">
        <v>87</v>
      </c>
      <c r="D249" s="240"/>
      <c r="E249" s="169"/>
      <c r="F249" s="379" t="e">
        <f>SUM(AD235,AD236,AD237,AD238,AD239,AD240,AD241,AD242)/AD234*100</f>
        <v>#DIV/0!</v>
      </c>
      <c r="G249" s="379"/>
      <c r="H249" s="177" t="s">
        <v>13</v>
      </c>
      <c r="I249" s="129"/>
      <c r="J249" s="129"/>
      <c r="K249" s="197"/>
      <c r="L249" s="129"/>
      <c r="M249" s="129"/>
      <c r="N249" s="55"/>
      <c r="O249" s="55"/>
      <c r="P249" s="197"/>
      <c r="Q249" s="129"/>
      <c r="R249" s="129"/>
      <c r="S249" s="129"/>
      <c r="T249" s="197"/>
      <c r="U249" s="129"/>
      <c r="V249" s="129"/>
      <c r="W249" s="129"/>
      <c r="X249" s="197"/>
      <c r="Y249" s="129"/>
      <c r="Z249" s="138"/>
      <c r="AA249" s="138"/>
      <c r="AB249" s="138"/>
      <c r="AC249" s="138"/>
      <c r="AD249" s="129"/>
    </row>
    <row r="250" spans="2:30" s="127" customFormat="1" ht="15.75" customHeight="1">
      <c r="B250" s="178"/>
      <c r="C250" s="179"/>
      <c r="D250" s="230"/>
      <c r="E250" s="180"/>
      <c r="F250" s="232"/>
      <c r="G250" s="140"/>
      <c r="H250" s="136"/>
      <c r="I250" s="128"/>
      <c r="J250" s="180"/>
      <c r="K250" s="179"/>
      <c r="L250" s="180"/>
      <c r="M250" s="180"/>
      <c r="N250" s="198"/>
      <c r="O250" s="126"/>
      <c r="P250" s="136"/>
      <c r="Q250" s="128"/>
      <c r="R250" s="128"/>
      <c r="S250" s="180"/>
      <c r="T250" s="179"/>
      <c r="U250" s="180"/>
      <c r="V250" s="180"/>
      <c r="W250" s="180"/>
      <c r="X250" s="179"/>
      <c r="Y250" s="180"/>
      <c r="Z250" s="126"/>
      <c r="AA250" s="126"/>
      <c r="AB250" s="126"/>
      <c r="AC250" s="126"/>
      <c r="AD250" s="128"/>
    </row>
    <row r="251" spans="2:30" ht="15.75" customHeight="1">
      <c r="B251" s="178"/>
      <c r="C251" s="179"/>
      <c r="E251" s="180"/>
      <c r="F251" s="232"/>
      <c r="G251" s="140"/>
      <c r="J251" s="180"/>
      <c r="K251" s="179"/>
      <c r="L251" s="180"/>
      <c r="M251" s="180"/>
      <c r="N251" s="198"/>
      <c r="O251" s="126"/>
      <c r="S251" s="180"/>
      <c r="T251" s="179"/>
      <c r="U251" s="180"/>
      <c r="V251" s="180"/>
      <c r="W251" s="180"/>
      <c r="X251" s="179"/>
      <c r="Y251" s="180"/>
      <c r="Z251" s="126"/>
      <c r="AA251" s="126"/>
      <c r="AB251" s="126"/>
      <c r="AC251" s="126"/>
    </row>
    <row r="252" spans="2:30" ht="15.75" customHeight="1">
      <c r="B252" s="178"/>
      <c r="C252" s="179"/>
      <c r="E252" s="180"/>
      <c r="F252" s="232"/>
      <c r="G252" s="140"/>
      <c r="J252" s="180"/>
      <c r="K252" s="179"/>
      <c r="L252" s="180"/>
      <c r="M252" s="180"/>
      <c r="N252" s="198"/>
      <c r="O252" s="126"/>
      <c r="S252" s="180"/>
      <c r="T252" s="179"/>
      <c r="U252" s="180"/>
      <c r="V252" s="180"/>
      <c r="W252" s="180"/>
      <c r="X252" s="179"/>
      <c r="Y252" s="180"/>
      <c r="Z252" s="126"/>
      <c r="AA252" s="126"/>
      <c r="AB252" s="126"/>
      <c r="AC252" s="126"/>
    </row>
    <row r="253" spans="2:30" ht="15.75" customHeight="1">
      <c r="B253" s="326"/>
      <c r="C253" s="179"/>
      <c r="E253" s="180"/>
      <c r="F253" s="232"/>
      <c r="G253" s="140"/>
      <c r="J253" s="180"/>
      <c r="K253" s="179"/>
      <c r="L253" s="180"/>
      <c r="M253" s="180"/>
      <c r="N253" s="198"/>
      <c r="O253" s="126"/>
      <c r="S253" s="180"/>
      <c r="T253" s="179"/>
      <c r="U253" s="180"/>
      <c r="V253" s="180"/>
      <c r="W253" s="180"/>
      <c r="X253" s="179"/>
      <c r="Y253" s="180"/>
      <c r="Z253" s="126"/>
      <c r="AA253" s="126"/>
      <c r="AB253" s="126"/>
      <c r="AC253" s="126"/>
    </row>
    <row r="254" spans="2:30" ht="15.75" customHeight="1">
      <c r="B254" s="178"/>
      <c r="C254" s="179"/>
      <c r="E254" s="180"/>
      <c r="F254" s="232"/>
      <c r="G254" s="140"/>
      <c r="J254" s="180"/>
      <c r="K254" s="179"/>
      <c r="L254" s="180"/>
      <c r="M254" s="180"/>
      <c r="N254" s="198"/>
      <c r="O254" s="126"/>
      <c r="S254" s="180"/>
      <c r="T254" s="179"/>
      <c r="U254" s="180"/>
      <c r="V254" s="180"/>
      <c r="W254" s="180"/>
      <c r="X254" s="179"/>
      <c r="Y254" s="180"/>
      <c r="Z254" s="126"/>
      <c r="AA254" s="126"/>
      <c r="AB254" s="126"/>
      <c r="AC254" s="126"/>
    </row>
    <row r="255" spans="2:30" ht="15.75" customHeight="1">
      <c r="B255" s="178"/>
      <c r="C255" s="179"/>
      <c r="E255" s="180"/>
      <c r="F255" s="232"/>
      <c r="G255" s="140"/>
      <c r="J255" s="180"/>
      <c r="K255" s="179"/>
      <c r="L255" s="180"/>
      <c r="M255" s="180"/>
      <c r="N255" s="198"/>
      <c r="O255" s="126"/>
      <c r="S255" s="180"/>
      <c r="T255" s="179"/>
      <c r="U255" s="180"/>
      <c r="V255" s="180"/>
      <c r="W255" s="180"/>
      <c r="X255" s="179"/>
      <c r="Y255" s="180"/>
      <c r="Z255" s="126"/>
      <c r="AA255" s="126"/>
      <c r="AB255" s="126"/>
      <c r="AC255" s="126"/>
    </row>
    <row r="256" spans="2:30" ht="15.75" customHeight="1">
      <c r="B256" s="178"/>
      <c r="C256" s="179"/>
      <c r="E256" s="180"/>
      <c r="F256" s="232"/>
      <c r="G256" s="140"/>
      <c r="J256" s="180"/>
      <c r="K256" s="179"/>
      <c r="L256" s="180"/>
      <c r="M256" s="180"/>
      <c r="N256" s="198"/>
      <c r="O256" s="126"/>
      <c r="S256" s="180"/>
      <c r="T256" s="179"/>
      <c r="U256" s="180"/>
      <c r="V256" s="180"/>
      <c r="W256" s="180"/>
      <c r="X256" s="179"/>
      <c r="Y256" s="180"/>
      <c r="Z256" s="126"/>
      <c r="AA256" s="126"/>
      <c r="AB256" s="126"/>
      <c r="AC256" s="126"/>
    </row>
    <row r="257" spans="2:30" ht="15.75" customHeight="1">
      <c r="B257" s="178"/>
      <c r="C257" s="179"/>
      <c r="E257" s="180"/>
      <c r="F257" s="232"/>
      <c r="G257" s="140"/>
      <c r="J257" s="180"/>
      <c r="K257" s="179"/>
      <c r="L257" s="180"/>
      <c r="M257" s="180"/>
      <c r="N257" s="198"/>
      <c r="O257" s="126"/>
      <c r="S257" s="180"/>
      <c r="T257" s="179"/>
      <c r="U257" s="180"/>
      <c r="V257" s="180"/>
      <c r="W257" s="180"/>
      <c r="X257" s="179"/>
      <c r="Y257" s="180"/>
      <c r="Z257" s="126"/>
      <c r="AA257" s="126"/>
      <c r="AB257" s="126"/>
      <c r="AC257" s="126"/>
    </row>
    <row r="258" spans="2:30" ht="15.75" customHeight="1">
      <c r="B258" s="126"/>
      <c r="C258" s="140"/>
      <c r="D258" s="198"/>
      <c r="E258" s="126"/>
      <c r="F258" s="232"/>
      <c r="G258" s="140"/>
      <c r="H258" s="140"/>
      <c r="I258" s="126"/>
      <c r="J258" s="126"/>
      <c r="K258" s="140"/>
    </row>
    <row r="259" spans="2:30" ht="15.75" customHeight="1">
      <c r="B259" s="137" t="s">
        <v>96</v>
      </c>
      <c r="D259" s="198"/>
      <c r="E259" s="139"/>
      <c r="F259" s="232"/>
      <c r="G259" s="140"/>
      <c r="S259" s="133"/>
      <c r="T259" s="140"/>
      <c r="U259" s="126"/>
      <c r="V259" s="133"/>
      <c r="W259" s="126"/>
      <c r="X259" s="205"/>
      <c r="Y259" s="209"/>
      <c r="AD259" s="210"/>
    </row>
    <row r="260" spans="2:30" ht="15.75" customHeight="1">
      <c r="B260" s="141" t="s">
        <v>127</v>
      </c>
      <c r="G260" s="142"/>
      <c r="K260" s="192"/>
      <c r="P260" s="142"/>
      <c r="T260" s="142"/>
      <c r="X260" s="142"/>
      <c r="AD260" s="188"/>
    </row>
    <row r="261" spans="2:30" ht="15.75" customHeight="1">
      <c r="B261" s="143" t="s">
        <v>5</v>
      </c>
      <c r="C261" s="183">
        <v>1</v>
      </c>
      <c r="D261" s="144">
        <v>2</v>
      </c>
      <c r="E261" s="144">
        <v>3</v>
      </c>
      <c r="F261" s="144">
        <v>4</v>
      </c>
      <c r="G261" s="145">
        <v>5</v>
      </c>
      <c r="H261" s="146">
        <v>6</v>
      </c>
      <c r="I261" s="144">
        <v>7</v>
      </c>
      <c r="J261" s="144">
        <v>8</v>
      </c>
      <c r="K261" s="144">
        <v>9</v>
      </c>
      <c r="L261" s="145">
        <v>10</v>
      </c>
      <c r="M261" s="146">
        <v>11</v>
      </c>
      <c r="N261" s="144">
        <v>12</v>
      </c>
      <c r="O261" s="144">
        <v>13</v>
      </c>
      <c r="P261" s="144">
        <v>14</v>
      </c>
      <c r="Q261" s="145">
        <v>15</v>
      </c>
      <c r="R261" s="146">
        <v>16</v>
      </c>
      <c r="S261" s="144">
        <v>17</v>
      </c>
      <c r="T261" s="144">
        <v>18</v>
      </c>
      <c r="U261" s="144">
        <v>19</v>
      </c>
      <c r="V261" s="145">
        <v>20</v>
      </c>
      <c r="W261" s="146">
        <v>21</v>
      </c>
      <c r="X261" s="144">
        <v>22</v>
      </c>
      <c r="Y261" s="144">
        <v>23</v>
      </c>
      <c r="Z261" s="144">
        <v>24</v>
      </c>
      <c r="AA261" s="211">
        <v>25</v>
      </c>
      <c r="AB261" s="211">
        <v>26</v>
      </c>
      <c r="AC261" s="145">
        <v>27</v>
      </c>
      <c r="AD261" s="212" t="s">
        <v>6</v>
      </c>
    </row>
    <row r="262" spans="2:30" ht="15.75" customHeight="1">
      <c r="B262" s="147" t="s">
        <v>67</v>
      </c>
      <c r="C262" s="148"/>
      <c r="D262" s="149"/>
      <c r="E262" s="151"/>
      <c r="F262" s="149"/>
      <c r="G262" s="152"/>
      <c r="H262" s="150"/>
      <c r="I262" s="151"/>
      <c r="J262" s="151"/>
      <c r="K262" s="151"/>
      <c r="L262" s="152"/>
      <c r="M262" s="150"/>
      <c r="N262" s="151"/>
      <c r="O262" s="151"/>
      <c r="P262" s="151"/>
      <c r="Q262" s="152"/>
      <c r="R262" s="150"/>
      <c r="S262" s="151"/>
      <c r="T262" s="151"/>
      <c r="U262" s="151"/>
      <c r="V262" s="152"/>
      <c r="W262" s="150"/>
      <c r="X262" s="151"/>
      <c r="Y262" s="151"/>
      <c r="Z262" s="151"/>
      <c r="AA262" s="214"/>
      <c r="AB262" s="214"/>
      <c r="AC262" s="152"/>
      <c r="AD262" s="394">
        <f t="shared" ref="AD262" si="23">SUM(C262:AC262)</f>
        <v>0</v>
      </c>
    </row>
    <row r="263" spans="2:30" ht="15.75" customHeight="1">
      <c r="B263" s="153" t="s">
        <v>74</v>
      </c>
      <c r="C263" s="154"/>
      <c r="D263" s="155"/>
      <c r="E263" s="156"/>
      <c r="F263" s="155"/>
      <c r="G263" s="185"/>
      <c r="H263" s="184"/>
      <c r="I263" s="156"/>
      <c r="J263" s="156"/>
      <c r="K263" s="193"/>
      <c r="L263" s="201"/>
      <c r="M263" s="202"/>
      <c r="N263" s="156"/>
      <c r="O263" s="156"/>
      <c r="P263" s="193"/>
      <c r="Q263" s="201"/>
      <c r="R263" s="202"/>
      <c r="S263" s="156"/>
      <c r="T263" s="193"/>
      <c r="U263" s="156"/>
      <c r="V263" s="201"/>
      <c r="W263" s="202"/>
      <c r="X263" s="193"/>
      <c r="Y263" s="156"/>
      <c r="Z263" s="156"/>
      <c r="AA263" s="248"/>
      <c r="AB263" s="248"/>
      <c r="AC263" s="201"/>
      <c r="AD263" s="392">
        <f t="shared" ref="AD263:AD272" si="24">SUM(C263:AC263)</f>
        <v>0</v>
      </c>
    </row>
    <row r="264" spans="2:30" ht="15.75" customHeight="1">
      <c r="B264" s="226" t="s">
        <v>75</v>
      </c>
      <c r="C264" s="158"/>
      <c r="D264" s="159"/>
      <c r="E264" s="160"/>
      <c r="F264" s="159"/>
      <c r="G264" s="187"/>
      <c r="H264" s="186"/>
      <c r="I264" s="160"/>
      <c r="J264" s="160"/>
      <c r="K264" s="160"/>
      <c r="L264" s="187"/>
      <c r="M264" s="186"/>
      <c r="N264" s="160"/>
      <c r="O264" s="160"/>
      <c r="P264" s="160"/>
      <c r="Q264" s="187"/>
      <c r="R264" s="186"/>
      <c r="S264" s="160"/>
      <c r="T264" s="160"/>
      <c r="U264" s="160"/>
      <c r="V264" s="187"/>
      <c r="W264" s="186"/>
      <c r="X264" s="160"/>
      <c r="Y264" s="160"/>
      <c r="Z264" s="160"/>
      <c r="AA264" s="249"/>
      <c r="AB264" s="249"/>
      <c r="AC264" s="187"/>
      <c r="AD264" s="392">
        <f t="shared" si="24"/>
        <v>0</v>
      </c>
    </row>
    <row r="265" spans="2:30" ht="15.75" customHeight="1">
      <c r="B265" s="226" t="s">
        <v>76</v>
      </c>
      <c r="C265" s="154"/>
      <c r="D265" s="155"/>
      <c r="E265" s="156"/>
      <c r="F265" s="155"/>
      <c r="G265" s="185"/>
      <c r="H265" s="184"/>
      <c r="I265" s="156"/>
      <c r="J265" s="156"/>
      <c r="K265" s="193"/>
      <c r="L265" s="201"/>
      <c r="M265" s="202"/>
      <c r="N265" s="156"/>
      <c r="O265" s="156"/>
      <c r="P265" s="193"/>
      <c r="Q265" s="201"/>
      <c r="R265" s="202"/>
      <c r="S265" s="156"/>
      <c r="T265" s="193"/>
      <c r="U265" s="156"/>
      <c r="V265" s="201"/>
      <c r="W265" s="202"/>
      <c r="X265" s="193"/>
      <c r="Y265" s="156"/>
      <c r="Z265" s="156"/>
      <c r="AA265" s="248"/>
      <c r="AB265" s="248"/>
      <c r="AC265" s="201"/>
      <c r="AD265" s="396">
        <f t="shared" si="24"/>
        <v>0</v>
      </c>
    </row>
    <row r="266" spans="2:30" ht="15.75" customHeight="1">
      <c r="B266" s="226" t="s">
        <v>77</v>
      </c>
      <c r="C266" s="158"/>
      <c r="D266" s="159"/>
      <c r="E266" s="160"/>
      <c r="F266" s="159"/>
      <c r="G266" s="187"/>
      <c r="H266" s="186"/>
      <c r="I266" s="160"/>
      <c r="J266" s="160"/>
      <c r="K266" s="160"/>
      <c r="L266" s="187"/>
      <c r="M266" s="186"/>
      <c r="N266" s="160"/>
      <c r="O266" s="160"/>
      <c r="P266" s="160"/>
      <c r="Q266" s="187"/>
      <c r="R266" s="186"/>
      <c r="S266" s="160"/>
      <c r="T266" s="160"/>
      <c r="U266" s="160"/>
      <c r="V266" s="187"/>
      <c r="W266" s="186"/>
      <c r="X266" s="160"/>
      <c r="Y266" s="160"/>
      <c r="Z266" s="160"/>
      <c r="AA266" s="249"/>
      <c r="AB266" s="249"/>
      <c r="AC266" s="187"/>
      <c r="AD266" s="396">
        <f t="shared" si="24"/>
        <v>0</v>
      </c>
    </row>
    <row r="267" spans="2:30" ht="15.75" customHeight="1">
      <c r="B267" s="226" t="s">
        <v>78</v>
      </c>
      <c r="C267" s="154"/>
      <c r="D267" s="155"/>
      <c r="E267" s="156"/>
      <c r="F267" s="155"/>
      <c r="G267" s="185"/>
      <c r="H267" s="184"/>
      <c r="I267" s="156"/>
      <c r="J267" s="156"/>
      <c r="K267" s="193"/>
      <c r="L267" s="201"/>
      <c r="M267" s="202"/>
      <c r="N267" s="156"/>
      <c r="O267" s="156"/>
      <c r="P267" s="193"/>
      <c r="Q267" s="201"/>
      <c r="R267" s="202"/>
      <c r="S267" s="156"/>
      <c r="T267" s="193"/>
      <c r="U267" s="156"/>
      <c r="V267" s="201"/>
      <c r="W267" s="202"/>
      <c r="X267" s="193"/>
      <c r="Y267" s="156"/>
      <c r="Z267" s="156"/>
      <c r="AA267" s="248"/>
      <c r="AB267" s="248"/>
      <c r="AC267" s="201"/>
      <c r="AD267" s="396">
        <f t="shared" si="24"/>
        <v>0</v>
      </c>
    </row>
    <row r="268" spans="2:30" ht="15.75" customHeight="1">
      <c r="B268" s="226" t="s">
        <v>79</v>
      </c>
      <c r="C268" s="158"/>
      <c r="D268" s="159"/>
      <c r="E268" s="160"/>
      <c r="F268" s="159"/>
      <c r="G268" s="187"/>
      <c r="H268" s="186"/>
      <c r="I268" s="160"/>
      <c r="J268" s="160"/>
      <c r="K268" s="160"/>
      <c r="L268" s="187"/>
      <c r="M268" s="186"/>
      <c r="N268" s="160"/>
      <c r="O268" s="160"/>
      <c r="P268" s="160"/>
      <c r="Q268" s="187"/>
      <c r="R268" s="186"/>
      <c r="S268" s="160"/>
      <c r="T268" s="160"/>
      <c r="U268" s="160"/>
      <c r="V268" s="187"/>
      <c r="W268" s="186"/>
      <c r="X268" s="160"/>
      <c r="Y268" s="160"/>
      <c r="Z268" s="160"/>
      <c r="AA268" s="249"/>
      <c r="AB268" s="249"/>
      <c r="AC268" s="187"/>
      <c r="AD268" s="396">
        <f t="shared" si="24"/>
        <v>0</v>
      </c>
    </row>
    <row r="269" spans="2:30" ht="15.75" customHeight="1">
      <c r="B269" s="226" t="s">
        <v>80</v>
      </c>
      <c r="C269" s="154"/>
      <c r="D269" s="155"/>
      <c r="E269" s="156"/>
      <c r="F269" s="155"/>
      <c r="G269" s="185"/>
      <c r="H269" s="184"/>
      <c r="I269" s="156"/>
      <c r="J269" s="156"/>
      <c r="K269" s="193"/>
      <c r="L269" s="201"/>
      <c r="M269" s="202"/>
      <c r="N269" s="156"/>
      <c r="O269" s="156"/>
      <c r="P269" s="193"/>
      <c r="Q269" s="201"/>
      <c r="R269" s="202"/>
      <c r="S269" s="156"/>
      <c r="T269" s="193"/>
      <c r="U269" s="156"/>
      <c r="V269" s="201"/>
      <c r="W269" s="202"/>
      <c r="X269" s="193"/>
      <c r="Y269" s="156"/>
      <c r="Z269" s="156"/>
      <c r="AA269" s="248"/>
      <c r="AB269" s="248"/>
      <c r="AC269" s="201"/>
      <c r="AD269" s="396">
        <f t="shared" si="24"/>
        <v>0</v>
      </c>
    </row>
    <row r="270" spans="2:30" ht="15.75" customHeight="1">
      <c r="B270" s="226" t="s">
        <v>81</v>
      </c>
      <c r="C270" s="158"/>
      <c r="D270" s="159"/>
      <c r="E270" s="160"/>
      <c r="F270" s="159"/>
      <c r="G270" s="187"/>
      <c r="H270" s="186"/>
      <c r="I270" s="160"/>
      <c r="J270" s="160"/>
      <c r="K270" s="160"/>
      <c r="L270" s="187"/>
      <c r="M270" s="186"/>
      <c r="N270" s="160"/>
      <c r="O270" s="160"/>
      <c r="P270" s="160"/>
      <c r="Q270" s="187"/>
      <c r="R270" s="186"/>
      <c r="S270" s="160"/>
      <c r="T270" s="160"/>
      <c r="U270" s="160"/>
      <c r="V270" s="187"/>
      <c r="W270" s="186"/>
      <c r="X270" s="160"/>
      <c r="Y270" s="160"/>
      <c r="Z270" s="160"/>
      <c r="AA270" s="249"/>
      <c r="AB270" s="249"/>
      <c r="AC270" s="187"/>
      <c r="AD270" s="396">
        <f t="shared" si="24"/>
        <v>0</v>
      </c>
    </row>
    <row r="271" spans="2:30" ht="15.75" customHeight="1">
      <c r="B271" s="162" t="s">
        <v>82</v>
      </c>
      <c r="C271" s="154"/>
      <c r="D271" s="155"/>
      <c r="E271" s="156"/>
      <c r="F271" s="155"/>
      <c r="G271" s="185"/>
      <c r="H271" s="184"/>
      <c r="I271" s="156"/>
      <c r="J271" s="156"/>
      <c r="K271" s="193"/>
      <c r="L271" s="201"/>
      <c r="M271" s="202"/>
      <c r="N271" s="156"/>
      <c r="O271" s="156"/>
      <c r="P271" s="193"/>
      <c r="Q271" s="201"/>
      <c r="R271" s="202"/>
      <c r="S271" s="156"/>
      <c r="T271" s="193"/>
      <c r="U271" s="156"/>
      <c r="V271" s="201"/>
      <c r="W271" s="202"/>
      <c r="X271" s="193"/>
      <c r="Y271" s="156"/>
      <c r="Z271" s="156"/>
      <c r="AA271" s="248"/>
      <c r="AB271" s="248"/>
      <c r="AC271" s="201"/>
      <c r="AD271" s="396">
        <f t="shared" si="24"/>
        <v>0</v>
      </c>
    </row>
    <row r="272" spans="2:30" ht="15.75" customHeight="1">
      <c r="B272" s="162" t="s">
        <v>83</v>
      </c>
      <c r="C272" s="158"/>
      <c r="D272" s="159"/>
      <c r="E272" s="160"/>
      <c r="F272" s="159"/>
      <c r="G272" s="187"/>
      <c r="H272" s="186"/>
      <c r="I272" s="160"/>
      <c r="J272" s="160"/>
      <c r="K272" s="160"/>
      <c r="L272" s="187"/>
      <c r="M272" s="186"/>
      <c r="N272" s="160"/>
      <c r="O272" s="160"/>
      <c r="P272" s="160"/>
      <c r="Q272" s="187"/>
      <c r="R272" s="186"/>
      <c r="S272" s="160"/>
      <c r="T272" s="160"/>
      <c r="U272" s="160"/>
      <c r="V272" s="187"/>
      <c r="W272" s="186"/>
      <c r="X272" s="160"/>
      <c r="Y272" s="160"/>
      <c r="Z272" s="160"/>
      <c r="AA272" s="249"/>
      <c r="AB272" s="249"/>
      <c r="AC272" s="187"/>
      <c r="AD272" s="396">
        <f t="shared" si="24"/>
        <v>0</v>
      </c>
    </row>
    <row r="273" spans="2:30" ht="15.75" customHeight="1">
      <c r="B273" s="163" t="s">
        <v>84</v>
      </c>
      <c r="C273" s="380">
        <f>SUM(C262,-C263,-C264,-C265,-C266,-C267,-C268,-C269,-C270,-C271)</f>
        <v>0</v>
      </c>
      <c r="D273" s="385">
        <f t="shared" ref="D273:AC273" si="25">SUM(D262,-D263,-D264,-D265,-D266,-D267,-D268,-D269,-D270,-D271)</f>
        <v>0</v>
      </c>
      <c r="E273" s="388">
        <f t="shared" si="25"/>
        <v>0</v>
      </c>
      <c r="F273" s="388">
        <f t="shared" si="25"/>
        <v>0</v>
      </c>
      <c r="G273" s="389">
        <f t="shared" si="25"/>
        <v>0</v>
      </c>
      <c r="H273" s="387">
        <f t="shared" si="25"/>
        <v>0</v>
      </c>
      <c r="I273" s="388">
        <f t="shared" si="25"/>
        <v>0</v>
      </c>
      <c r="J273" s="386">
        <f t="shared" si="25"/>
        <v>0</v>
      </c>
      <c r="K273" s="385">
        <f t="shared" si="25"/>
        <v>0</v>
      </c>
      <c r="L273" s="389">
        <f t="shared" si="25"/>
        <v>0</v>
      </c>
      <c r="M273" s="387">
        <f t="shared" si="25"/>
        <v>0</v>
      </c>
      <c r="N273" s="388">
        <f t="shared" si="25"/>
        <v>0</v>
      </c>
      <c r="O273" s="388">
        <f t="shared" si="25"/>
        <v>0</v>
      </c>
      <c r="P273" s="388">
        <f t="shared" si="25"/>
        <v>0</v>
      </c>
      <c r="Q273" s="389">
        <f t="shared" si="25"/>
        <v>0</v>
      </c>
      <c r="R273" s="387">
        <f t="shared" si="25"/>
        <v>0</v>
      </c>
      <c r="S273" s="388">
        <f t="shared" si="25"/>
        <v>0</v>
      </c>
      <c r="T273" s="388">
        <f t="shared" si="25"/>
        <v>0</v>
      </c>
      <c r="U273" s="388">
        <f t="shared" si="25"/>
        <v>0</v>
      </c>
      <c r="V273" s="389">
        <f t="shared" si="25"/>
        <v>0</v>
      </c>
      <c r="W273" s="387">
        <f t="shared" si="25"/>
        <v>0</v>
      </c>
      <c r="X273" s="388">
        <f t="shared" si="25"/>
        <v>0</v>
      </c>
      <c r="Y273" s="388">
        <f t="shared" si="25"/>
        <v>0</v>
      </c>
      <c r="Z273" s="388">
        <f t="shared" si="25"/>
        <v>0</v>
      </c>
      <c r="AA273" s="388">
        <f t="shared" si="25"/>
        <v>0</v>
      </c>
      <c r="AB273" s="388">
        <f t="shared" si="25"/>
        <v>0</v>
      </c>
      <c r="AC273" s="389">
        <f t="shared" si="25"/>
        <v>0</v>
      </c>
      <c r="AD273" s="369">
        <f>SUM(AD262,-AD263,-AD264,-AD265,-AD266,-AD267,-AD268,-AD269,-AD270,-AD271)</f>
        <v>0</v>
      </c>
    </row>
    <row r="274" spans="2:30" ht="15.75" customHeight="1">
      <c r="B274" s="166"/>
      <c r="C274" s="69"/>
      <c r="D274" s="238"/>
      <c r="E274" s="168"/>
      <c r="F274" s="239"/>
      <c r="G274" s="69"/>
      <c r="H274" s="69"/>
      <c r="I274" s="168"/>
      <c r="J274" s="168"/>
      <c r="K274" s="69"/>
      <c r="L274" s="168"/>
      <c r="M274" s="168"/>
      <c r="N274" s="168"/>
      <c r="O274" s="168"/>
      <c r="P274" s="69"/>
      <c r="Q274" s="168"/>
      <c r="R274" s="168"/>
      <c r="S274" s="168"/>
      <c r="T274" s="69"/>
      <c r="U274" s="168"/>
      <c r="V274" s="168"/>
      <c r="W274" s="168"/>
      <c r="X274" s="69"/>
      <c r="Y274" s="168"/>
      <c r="Z274" s="217"/>
      <c r="AA274" s="217"/>
      <c r="AB274" s="217"/>
      <c r="AC274" s="217"/>
      <c r="AD274" s="218"/>
    </row>
    <row r="275" spans="2:30" ht="15.75" customHeight="1">
      <c r="B275" s="169" t="s">
        <v>85</v>
      </c>
      <c r="C275" s="170"/>
      <c r="D275" s="240"/>
      <c r="E275" s="171"/>
      <c r="F275" s="378" t="e">
        <f>AD271/AD262*100</f>
        <v>#DIV/0!</v>
      </c>
      <c r="G275" s="378"/>
      <c r="H275" s="172" t="s">
        <v>13</v>
      </c>
      <c r="I275" s="180"/>
      <c r="J275" s="180"/>
      <c r="K275" s="179"/>
      <c r="L275" s="180"/>
      <c r="M275" s="180"/>
      <c r="N275" s="54"/>
      <c r="O275" s="54"/>
      <c r="S275" s="180"/>
      <c r="T275" s="179"/>
      <c r="U275" s="180"/>
      <c r="V275" s="180"/>
      <c r="W275" s="180"/>
      <c r="X275" s="179"/>
      <c r="Y275" s="180"/>
      <c r="Z275" s="126"/>
      <c r="AA275" s="126"/>
      <c r="AB275" s="126"/>
      <c r="AC275" s="126"/>
    </row>
    <row r="276" spans="2:30" ht="15.75" customHeight="1">
      <c r="B276" s="166"/>
      <c r="F276" s="241"/>
      <c r="G276" s="174"/>
      <c r="H276" s="174"/>
    </row>
    <row r="277" spans="2:30" ht="15.75" customHeight="1">
      <c r="B277" s="175" t="s">
        <v>86</v>
      </c>
      <c r="C277" s="176" t="s">
        <v>87</v>
      </c>
      <c r="D277" s="240"/>
      <c r="E277" s="169"/>
      <c r="F277" s="379" t="e">
        <f>SUM(AD263,AD264,AD265,AD266,AD267,AD268,AD269,AD270)/AD262*100</f>
        <v>#DIV/0!</v>
      </c>
      <c r="G277" s="379"/>
      <c r="H277" s="177" t="s">
        <v>13</v>
      </c>
      <c r="I277" s="129"/>
      <c r="J277" s="129"/>
      <c r="K277" s="197"/>
      <c r="L277" s="129"/>
      <c r="M277" s="129"/>
      <c r="N277" s="55"/>
      <c r="O277" s="55"/>
      <c r="P277" s="197"/>
      <c r="Q277" s="129"/>
      <c r="R277" s="129"/>
      <c r="S277" s="129"/>
      <c r="T277" s="197"/>
      <c r="U277" s="129"/>
      <c r="V277" s="129"/>
      <c r="W277" s="129"/>
      <c r="X277" s="197"/>
      <c r="Y277" s="129"/>
      <c r="Z277" s="138"/>
      <c r="AA277" s="138"/>
      <c r="AB277" s="138"/>
      <c r="AC277" s="138"/>
      <c r="AD277" s="129"/>
    </row>
    <row r="278" spans="2:30" ht="15.75" customHeight="1">
      <c r="B278" s="178"/>
      <c r="C278" s="179"/>
      <c r="E278" s="180"/>
      <c r="F278" s="232"/>
      <c r="G278" s="140"/>
      <c r="J278" s="180"/>
      <c r="K278" s="179"/>
      <c r="L278" s="180"/>
      <c r="M278" s="180"/>
      <c r="N278" s="198"/>
      <c r="O278" s="126"/>
      <c r="S278" s="180"/>
      <c r="T278" s="179"/>
      <c r="U278" s="180"/>
      <c r="V278" s="180"/>
      <c r="W278" s="180"/>
      <c r="X278" s="179"/>
      <c r="Y278" s="180"/>
      <c r="Z278" s="126"/>
      <c r="AA278" s="126"/>
      <c r="AB278" s="126"/>
      <c r="AC278" s="126"/>
    </row>
    <row r="279" spans="2:30" ht="15.75" customHeight="1">
      <c r="B279" s="178"/>
      <c r="C279" s="179"/>
      <c r="E279" s="180"/>
      <c r="F279" s="232"/>
      <c r="G279" s="140"/>
      <c r="J279" s="180"/>
      <c r="K279" s="179"/>
      <c r="L279" s="180"/>
      <c r="M279" s="180"/>
      <c r="N279" s="198"/>
      <c r="O279" s="126"/>
      <c r="S279" s="180"/>
      <c r="T279" s="179"/>
      <c r="U279" s="180"/>
      <c r="V279" s="180"/>
      <c r="W279" s="180"/>
      <c r="X279" s="179"/>
      <c r="Y279" s="180"/>
      <c r="Z279" s="126"/>
      <c r="AA279" s="126"/>
      <c r="AB279" s="126"/>
      <c r="AC279" s="126"/>
    </row>
    <row r="280" spans="2:30" ht="15.75" customHeight="1">
      <c r="B280" s="326"/>
      <c r="C280" s="179"/>
      <c r="E280" s="180"/>
      <c r="F280" s="232"/>
      <c r="G280" s="140"/>
      <c r="J280" s="180"/>
      <c r="K280" s="179"/>
      <c r="L280" s="180"/>
      <c r="M280" s="180"/>
      <c r="N280" s="198"/>
      <c r="O280" s="126"/>
      <c r="S280" s="180"/>
      <c r="T280" s="179"/>
      <c r="U280" s="180"/>
      <c r="V280" s="180"/>
      <c r="W280" s="180"/>
      <c r="X280" s="179"/>
      <c r="Y280" s="180"/>
      <c r="Z280" s="126"/>
      <c r="AA280" s="126"/>
      <c r="AB280" s="126"/>
      <c r="AC280" s="126"/>
    </row>
    <row r="281" spans="2:30" ht="15.75" customHeight="1">
      <c r="B281" s="178"/>
      <c r="C281" s="179"/>
      <c r="E281" s="180"/>
      <c r="F281" s="232"/>
      <c r="G281" s="140"/>
      <c r="J281" s="180"/>
      <c r="K281" s="179"/>
      <c r="L281" s="180"/>
      <c r="M281" s="180"/>
      <c r="N281" s="198"/>
      <c r="O281" s="126"/>
      <c r="S281" s="180"/>
      <c r="T281" s="179"/>
      <c r="U281" s="180"/>
      <c r="V281" s="180"/>
      <c r="W281" s="180"/>
      <c r="X281" s="179"/>
      <c r="Y281" s="180"/>
      <c r="Z281" s="126"/>
      <c r="AA281" s="126"/>
      <c r="AB281" s="126"/>
      <c r="AC281" s="126"/>
    </row>
    <row r="282" spans="2:30" ht="15.75" customHeight="1">
      <c r="B282" s="178"/>
      <c r="C282" s="179"/>
      <c r="E282" s="180"/>
      <c r="F282" s="232"/>
      <c r="G282" s="140"/>
      <c r="J282" s="180"/>
      <c r="K282" s="179"/>
      <c r="L282" s="180"/>
      <c r="M282" s="180"/>
      <c r="N282" s="198"/>
      <c r="O282" s="126"/>
      <c r="S282" s="180"/>
      <c r="T282" s="179"/>
      <c r="U282" s="180"/>
      <c r="V282" s="180"/>
      <c r="W282" s="180"/>
      <c r="X282" s="179"/>
      <c r="Y282" s="180"/>
      <c r="Z282" s="126"/>
      <c r="AA282" s="126"/>
      <c r="AB282" s="126"/>
      <c r="AC282" s="126"/>
    </row>
    <row r="283" spans="2:30" ht="15.75" customHeight="1">
      <c r="B283" s="178"/>
      <c r="C283" s="179"/>
      <c r="E283" s="180"/>
      <c r="F283" s="232"/>
      <c r="G283" s="140"/>
      <c r="J283" s="180"/>
      <c r="K283" s="179"/>
      <c r="L283" s="180"/>
      <c r="M283" s="180"/>
      <c r="N283" s="198"/>
      <c r="O283" s="126"/>
      <c r="S283" s="180"/>
      <c r="T283" s="179"/>
      <c r="U283" s="180"/>
      <c r="V283" s="180"/>
      <c r="W283" s="180"/>
      <c r="X283" s="179"/>
      <c r="Y283" s="180"/>
      <c r="Z283" s="126"/>
      <c r="AA283" s="126"/>
      <c r="AB283" s="126"/>
      <c r="AC283" s="126"/>
    </row>
    <row r="284" spans="2:30" ht="15.75" customHeight="1">
      <c r="B284" s="178"/>
      <c r="C284" s="179"/>
      <c r="E284" s="180"/>
      <c r="F284" s="232"/>
      <c r="G284" s="140"/>
      <c r="J284" s="180"/>
      <c r="K284" s="179"/>
      <c r="L284" s="180"/>
      <c r="M284" s="180"/>
      <c r="N284" s="198"/>
      <c r="O284" s="126"/>
      <c r="S284" s="180"/>
      <c r="T284" s="179"/>
      <c r="U284" s="180"/>
      <c r="V284" s="180"/>
      <c r="W284" s="180"/>
      <c r="X284" s="179"/>
      <c r="Y284" s="180"/>
      <c r="Z284" s="126"/>
      <c r="AA284" s="126"/>
      <c r="AB284" s="126"/>
      <c r="AC284" s="126"/>
    </row>
    <row r="285" spans="2:30" ht="15.75" customHeight="1"/>
    <row r="286" spans="2:30" ht="15.75" customHeight="1"/>
    <row r="287" spans="2:30" ht="15.75" customHeight="1">
      <c r="B287" s="137" t="s">
        <v>97</v>
      </c>
      <c r="D287" s="198"/>
      <c r="E287" s="139"/>
      <c r="F287" s="232"/>
      <c r="G287" s="140"/>
      <c r="S287" s="133"/>
      <c r="T287" s="140"/>
      <c r="U287" s="126"/>
      <c r="V287" s="133"/>
      <c r="W287" s="126"/>
      <c r="X287" s="205"/>
      <c r="Y287" s="209"/>
      <c r="AD287" s="210"/>
    </row>
    <row r="288" spans="2:30" ht="15.75" customHeight="1">
      <c r="B288" s="141" t="s">
        <v>113</v>
      </c>
      <c r="G288" s="142"/>
      <c r="K288" s="192"/>
      <c r="P288" s="142"/>
      <c r="T288" s="142"/>
      <c r="X288" s="142"/>
      <c r="AD288" s="188"/>
    </row>
    <row r="289" spans="2:30" ht="15.75" customHeight="1">
      <c r="B289" s="143" t="s">
        <v>5</v>
      </c>
      <c r="C289" s="183">
        <v>1</v>
      </c>
      <c r="D289" s="144">
        <v>2</v>
      </c>
      <c r="E289" s="144">
        <v>3</v>
      </c>
      <c r="F289" s="144">
        <v>4</v>
      </c>
      <c r="G289" s="145">
        <v>5</v>
      </c>
      <c r="H289" s="146">
        <v>6</v>
      </c>
      <c r="I289" s="144">
        <v>7</v>
      </c>
      <c r="J289" s="144">
        <v>8</v>
      </c>
      <c r="K289" s="144">
        <v>9</v>
      </c>
      <c r="L289" s="145">
        <v>10</v>
      </c>
      <c r="M289" s="146">
        <v>11</v>
      </c>
      <c r="N289" s="144">
        <v>12</v>
      </c>
      <c r="O289" s="144">
        <v>13</v>
      </c>
      <c r="P289" s="144">
        <v>14</v>
      </c>
      <c r="Q289" s="145">
        <v>15</v>
      </c>
      <c r="R289" s="146">
        <v>16</v>
      </c>
      <c r="S289" s="144">
        <v>17</v>
      </c>
      <c r="T289" s="144">
        <v>18</v>
      </c>
      <c r="U289" s="144">
        <v>19</v>
      </c>
      <c r="V289" s="145">
        <v>20</v>
      </c>
      <c r="W289" s="146">
        <v>21</v>
      </c>
      <c r="X289" s="144">
        <v>22</v>
      </c>
      <c r="Y289" s="144">
        <v>23</v>
      </c>
      <c r="Z289" s="144">
        <v>24</v>
      </c>
      <c r="AA289" s="211">
        <v>25</v>
      </c>
      <c r="AB289" s="211">
        <v>26</v>
      </c>
      <c r="AC289" s="145">
        <v>27</v>
      </c>
      <c r="AD289" s="212" t="s">
        <v>6</v>
      </c>
    </row>
    <row r="290" spans="2:30" ht="15.75" customHeight="1">
      <c r="B290" s="147" t="s">
        <v>67</v>
      </c>
      <c r="C290" s="261"/>
      <c r="D290" s="262"/>
      <c r="E290" s="254"/>
      <c r="F290" s="262"/>
      <c r="G290" s="255"/>
      <c r="H290" s="148"/>
      <c r="I290" s="151"/>
      <c r="J290" s="151"/>
      <c r="K290" s="151"/>
      <c r="L290" s="152"/>
      <c r="M290" s="150"/>
      <c r="N290" s="151"/>
      <c r="O290" s="151"/>
      <c r="P290" s="151"/>
      <c r="Q290" s="152"/>
      <c r="R290" s="148"/>
      <c r="S290" s="151"/>
      <c r="T290" s="151"/>
      <c r="U290" s="151"/>
      <c r="V290" s="152"/>
      <c r="W290" s="150"/>
      <c r="X290" s="151"/>
      <c r="Y290" s="151"/>
      <c r="Z290" s="151"/>
      <c r="AA290" s="214"/>
      <c r="AB290" s="214"/>
      <c r="AC290" s="152"/>
      <c r="AD290" s="394">
        <f t="shared" ref="AD290" si="26">SUM(C290:AC290)</f>
        <v>0</v>
      </c>
    </row>
    <row r="291" spans="2:30" ht="15.75" customHeight="1">
      <c r="B291" s="153" t="s">
        <v>74</v>
      </c>
      <c r="C291" s="19"/>
      <c r="D291" s="263"/>
      <c r="E291" s="21"/>
      <c r="F291" s="263"/>
      <c r="G291" s="22"/>
      <c r="H291" s="154"/>
      <c r="I291" s="156"/>
      <c r="J291" s="156"/>
      <c r="K291" s="193"/>
      <c r="L291" s="201"/>
      <c r="M291" s="202"/>
      <c r="N291" s="156"/>
      <c r="O291" s="156"/>
      <c r="P291" s="193"/>
      <c r="Q291" s="201"/>
      <c r="R291" s="195"/>
      <c r="S291" s="156"/>
      <c r="T291" s="193"/>
      <c r="U291" s="156"/>
      <c r="V291" s="201"/>
      <c r="W291" s="202"/>
      <c r="X291" s="193"/>
      <c r="Y291" s="156"/>
      <c r="Z291" s="156"/>
      <c r="AA291" s="248"/>
      <c r="AB291" s="248"/>
      <c r="AC291" s="201"/>
      <c r="AD291" s="392">
        <f t="shared" ref="AD291:AD300" si="27">SUM(C291:AC291)</f>
        <v>0</v>
      </c>
    </row>
    <row r="292" spans="2:30" ht="15.75" customHeight="1">
      <c r="B292" s="226" t="s">
        <v>75</v>
      </c>
      <c r="C292" s="158"/>
      <c r="D292" s="159"/>
      <c r="E292" s="160"/>
      <c r="F292" s="159"/>
      <c r="G292" s="187"/>
      <c r="H292" s="158"/>
      <c r="I292" s="160"/>
      <c r="J292" s="160"/>
      <c r="K292" s="160"/>
      <c r="L292" s="187"/>
      <c r="M292" s="186"/>
      <c r="N292" s="160"/>
      <c r="O292" s="160"/>
      <c r="P292" s="160"/>
      <c r="Q292" s="187"/>
      <c r="R292" s="158"/>
      <c r="S292" s="160"/>
      <c r="T292" s="160"/>
      <c r="U292" s="160"/>
      <c r="V292" s="187"/>
      <c r="W292" s="186"/>
      <c r="X292" s="160"/>
      <c r="Y292" s="160"/>
      <c r="Z292" s="160"/>
      <c r="AA292" s="249"/>
      <c r="AB292" s="249"/>
      <c r="AC292" s="187"/>
      <c r="AD292" s="392">
        <f t="shared" si="27"/>
        <v>0</v>
      </c>
    </row>
    <row r="293" spans="2:30" ht="15.75" customHeight="1">
      <c r="B293" s="226" t="s">
        <v>76</v>
      </c>
      <c r="C293" s="154"/>
      <c r="D293" s="155"/>
      <c r="E293" s="156"/>
      <c r="F293" s="155"/>
      <c r="G293" s="185"/>
      <c r="H293" s="154"/>
      <c r="I293" s="156"/>
      <c r="J293" s="156"/>
      <c r="K293" s="193"/>
      <c r="L293" s="201"/>
      <c r="M293" s="202"/>
      <c r="N293" s="156"/>
      <c r="O293" s="156"/>
      <c r="P293" s="193"/>
      <c r="Q293" s="201"/>
      <c r="R293" s="195"/>
      <c r="S293" s="156"/>
      <c r="T293" s="193"/>
      <c r="U293" s="156"/>
      <c r="V293" s="201"/>
      <c r="W293" s="202"/>
      <c r="X293" s="193"/>
      <c r="Y293" s="156"/>
      <c r="Z293" s="156"/>
      <c r="AA293" s="248"/>
      <c r="AB293" s="248"/>
      <c r="AC293" s="201"/>
      <c r="AD293" s="396">
        <f t="shared" si="27"/>
        <v>0</v>
      </c>
    </row>
    <row r="294" spans="2:30" ht="15.75" customHeight="1">
      <c r="B294" s="226" t="s">
        <v>77</v>
      </c>
      <c r="C294" s="158"/>
      <c r="D294" s="159"/>
      <c r="E294" s="160"/>
      <c r="F294" s="159"/>
      <c r="G294" s="187"/>
      <c r="H294" s="158"/>
      <c r="I294" s="160"/>
      <c r="J294" s="160"/>
      <c r="K294" s="160"/>
      <c r="L294" s="187"/>
      <c r="M294" s="186"/>
      <c r="N294" s="160"/>
      <c r="O294" s="160"/>
      <c r="P294" s="160"/>
      <c r="Q294" s="187"/>
      <c r="R294" s="158"/>
      <c r="S294" s="160"/>
      <c r="T294" s="160"/>
      <c r="U294" s="160"/>
      <c r="V294" s="187"/>
      <c r="W294" s="186"/>
      <c r="X294" s="160"/>
      <c r="Y294" s="160"/>
      <c r="Z294" s="160"/>
      <c r="AA294" s="249"/>
      <c r="AB294" s="249"/>
      <c r="AC294" s="187"/>
      <c r="AD294" s="396">
        <f t="shared" si="27"/>
        <v>0</v>
      </c>
    </row>
    <row r="295" spans="2:30" ht="15.75" customHeight="1">
      <c r="B295" s="226" t="s">
        <v>78</v>
      </c>
      <c r="C295" s="154"/>
      <c r="D295" s="155"/>
      <c r="E295" s="156"/>
      <c r="F295" s="155"/>
      <c r="G295" s="185"/>
      <c r="H295" s="154"/>
      <c r="I295" s="156"/>
      <c r="J295" s="156"/>
      <c r="K295" s="193"/>
      <c r="L295" s="201"/>
      <c r="M295" s="202"/>
      <c r="N295" s="156"/>
      <c r="O295" s="156"/>
      <c r="P295" s="193"/>
      <c r="Q295" s="201"/>
      <c r="R295" s="195"/>
      <c r="S295" s="156"/>
      <c r="T295" s="193"/>
      <c r="U295" s="156"/>
      <c r="V295" s="201"/>
      <c r="W295" s="202"/>
      <c r="X295" s="193"/>
      <c r="Y295" s="156"/>
      <c r="Z295" s="156"/>
      <c r="AA295" s="248"/>
      <c r="AB295" s="248"/>
      <c r="AC295" s="201"/>
      <c r="AD295" s="396">
        <f t="shared" si="27"/>
        <v>0</v>
      </c>
    </row>
    <row r="296" spans="2:30" ht="15.75" customHeight="1">
      <c r="B296" s="226" t="s">
        <v>79</v>
      </c>
      <c r="C296" s="158"/>
      <c r="D296" s="159"/>
      <c r="E296" s="160"/>
      <c r="F296" s="159"/>
      <c r="G296" s="187"/>
      <c r="H296" s="158"/>
      <c r="I296" s="160"/>
      <c r="J296" s="160"/>
      <c r="K296" s="160"/>
      <c r="L296" s="187"/>
      <c r="M296" s="186"/>
      <c r="N296" s="160"/>
      <c r="O296" s="160"/>
      <c r="P296" s="160"/>
      <c r="Q296" s="187"/>
      <c r="R296" s="158"/>
      <c r="S296" s="160"/>
      <c r="T296" s="160"/>
      <c r="U296" s="160"/>
      <c r="V296" s="187"/>
      <c r="W296" s="186"/>
      <c r="X296" s="160"/>
      <c r="Y296" s="160"/>
      <c r="Z296" s="160"/>
      <c r="AA296" s="249"/>
      <c r="AB296" s="249"/>
      <c r="AC296" s="187"/>
      <c r="AD296" s="396">
        <f t="shared" si="27"/>
        <v>0</v>
      </c>
    </row>
    <row r="297" spans="2:30" ht="15.75" customHeight="1">
      <c r="B297" s="226" t="s">
        <v>80</v>
      </c>
      <c r="C297" s="154"/>
      <c r="D297" s="155"/>
      <c r="E297" s="156"/>
      <c r="F297" s="155"/>
      <c r="G297" s="185"/>
      <c r="H297" s="154"/>
      <c r="I297" s="156"/>
      <c r="J297" s="156"/>
      <c r="K297" s="193"/>
      <c r="L297" s="201"/>
      <c r="M297" s="202"/>
      <c r="N297" s="156"/>
      <c r="O297" s="156"/>
      <c r="P297" s="193"/>
      <c r="Q297" s="201"/>
      <c r="R297" s="195"/>
      <c r="S297" s="156"/>
      <c r="T297" s="193"/>
      <c r="U297" s="156"/>
      <c r="V297" s="201"/>
      <c r="W297" s="202"/>
      <c r="X297" s="193"/>
      <c r="Y297" s="156"/>
      <c r="Z297" s="156"/>
      <c r="AA297" s="248"/>
      <c r="AB297" s="248"/>
      <c r="AC297" s="201"/>
      <c r="AD297" s="396">
        <f t="shared" si="27"/>
        <v>0</v>
      </c>
    </row>
    <row r="298" spans="2:30" ht="15.75" customHeight="1">
      <c r="B298" s="226" t="s">
        <v>81</v>
      </c>
      <c r="C298" s="158"/>
      <c r="D298" s="159"/>
      <c r="E298" s="160"/>
      <c r="F298" s="159"/>
      <c r="G298" s="187"/>
      <c r="H298" s="158"/>
      <c r="I298" s="160"/>
      <c r="J298" s="160"/>
      <c r="K298" s="160"/>
      <c r="L298" s="187"/>
      <c r="M298" s="186"/>
      <c r="N298" s="160"/>
      <c r="O298" s="160"/>
      <c r="P298" s="160"/>
      <c r="Q298" s="187"/>
      <c r="R298" s="186"/>
      <c r="S298" s="160"/>
      <c r="T298" s="186"/>
      <c r="U298" s="186"/>
      <c r="V298" s="187"/>
      <c r="W298" s="186"/>
      <c r="X298" s="186"/>
      <c r="Y298" s="186"/>
      <c r="Z298" s="160"/>
      <c r="AA298" s="249"/>
      <c r="AB298" s="160"/>
      <c r="AC298" s="187"/>
      <c r="AD298" s="396">
        <f t="shared" si="27"/>
        <v>0</v>
      </c>
    </row>
    <row r="299" spans="2:30" ht="15.75" customHeight="1">
      <c r="B299" s="162" t="s">
        <v>82</v>
      </c>
      <c r="C299" s="154"/>
      <c r="D299" s="155"/>
      <c r="E299" s="156"/>
      <c r="F299" s="155"/>
      <c r="G299" s="185"/>
      <c r="H299" s="154"/>
      <c r="I299" s="156"/>
      <c r="J299" s="156"/>
      <c r="K299" s="193"/>
      <c r="L299" s="201"/>
      <c r="M299" s="195"/>
      <c r="N299" s="156"/>
      <c r="O299" s="156"/>
      <c r="P299" s="193"/>
      <c r="Q299" s="201"/>
      <c r="R299" s="168"/>
      <c r="S299" s="156"/>
      <c r="T299" s="184"/>
      <c r="U299" s="202"/>
      <c r="V299" s="201"/>
      <c r="W299" s="202"/>
      <c r="X299" s="184"/>
      <c r="Y299" s="202"/>
      <c r="Z299" s="202"/>
      <c r="AA299" s="202"/>
      <c r="AB299" s="202"/>
      <c r="AC299" s="201"/>
      <c r="AD299" s="396">
        <f t="shared" si="27"/>
        <v>0</v>
      </c>
    </row>
    <row r="300" spans="2:30" ht="15.75" customHeight="1">
      <c r="B300" s="162" t="s">
        <v>83</v>
      </c>
      <c r="C300" s="158"/>
      <c r="D300" s="159"/>
      <c r="E300" s="160"/>
      <c r="F300" s="159"/>
      <c r="G300" s="187"/>
      <c r="H300" s="186"/>
      <c r="I300" s="160"/>
      <c r="J300" s="160"/>
      <c r="K300" s="160"/>
      <c r="L300" s="187"/>
      <c r="M300" s="158"/>
      <c r="N300" s="160"/>
      <c r="O300" s="160"/>
      <c r="P300" s="160"/>
      <c r="Q300" s="187"/>
      <c r="R300" s="221"/>
      <c r="S300" s="160"/>
      <c r="T300" s="186"/>
      <c r="U300" s="186"/>
      <c r="V300" s="187"/>
      <c r="W300" s="186"/>
      <c r="X300" s="186"/>
      <c r="Y300" s="186"/>
      <c r="Z300" s="186"/>
      <c r="AA300" s="186"/>
      <c r="AB300" s="186"/>
      <c r="AC300" s="187"/>
      <c r="AD300" s="396">
        <f t="shared" si="27"/>
        <v>0</v>
      </c>
    </row>
    <row r="301" spans="2:30" ht="15.75" customHeight="1">
      <c r="B301" s="163" t="s">
        <v>84</v>
      </c>
      <c r="C301" s="398">
        <f>SUM(C290,-C291,-C292,-C293,-C294,-C295,-C296,-C297,-C298,-C299)</f>
        <v>0</v>
      </c>
      <c r="D301" s="376">
        <f>SUM(D290,-D291,-D292,-D293,-D294,-D295,-D296,-D297,-D298,-D299)</f>
        <v>0</v>
      </c>
      <c r="E301" s="376">
        <f>SUM(E290,-E291,-E292,-E293,-E294,-E295,-E296,-E297,-E298,-E299)</f>
        <v>0</v>
      </c>
      <c r="F301" s="376">
        <f>SUM(F290,-F291,-F292,-F293,-F294,-F295,-F296,-F297,-F298,-F299)</f>
        <v>0</v>
      </c>
      <c r="G301" s="375">
        <f>SUM(G290,-G291,-G292,-G293,-G294,-G295,-G296,-G297,-G298,-G299)</f>
        <v>0</v>
      </c>
      <c r="H301" s="398">
        <f t="shared" ref="H301:AC301" si="28">SUM(H290,-H291,-H292,-H293,-H294,-H295,-H296,-H297,-H298,-H299)</f>
        <v>0</v>
      </c>
      <c r="I301" s="376">
        <f t="shared" si="28"/>
        <v>0</v>
      </c>
      <c r="J301" s="376">
        <f t="shared" si="28"/>
        <v>0</v>
      </c>
      <c r="K301" s="376">
        <f t="shared" si="28"/>
        <v>0</v>
      </c>
      <c r="L301" s="375">
        <f t="shared" si="28"/>
        <v>0</v>
      </c>
      <c r="M301" s="398">
        <f t="shared" si="28"/>
        <v>0</v>
      </c>
      <c r="N301" s="372">
        <f t="shared" si="28"/>
        <v>0</v>
      </c>
      <c r="O301" s="372">
        <f t="shared" si="28"/>
        <v>0</v>
      </c>
      <c r="P301" s="372">
        <f t="shared" si="28"/>
        <v>0</v>
      </c>
      <c r="Q301" s="370">
        <f t="shared" si="28"/>
        <v>0</v>
      </c>
      <c r="R301" s="377">
        <f t="shared" si="28"/>
        <v>0</v>
      </c>
      <c r="S301" s="399">
        <f t="shared" si="28"/>
        <v>0</v>
      </c>
      <c r="T301" s="376">
        <f t="shared" si="28"/>
        <v>0</v>
      </c>
      <c r="U301" s="376">
        <f t="shared" si="28"/>
        <v>0</v>
      </c>
      <c r="V301" s="375">
        <f t="shared" si="28"/>
        <v>0</v>
      </c>
      <c r="W301" s="398">
        <f t="shared" si="28"/>
        <v>0</v>
      </c>
      <c r="X301" s="372">
        <f t="shared" si="28"/>
        <v>0</v>
      </c>
      <c r="Y301" s="372">
        <f t="shared" si="28"/>
        <v>0</v>
      </c>
      <c r="Z301" s="399">
        <f t="shared" si="28"/>
        <v>0</v>
      </c>
      <c r="AA301" s="372">
        <f t="shared" si="28"/>
        <v>0</v>
      </c>
      <c r="AB301" s="399">
        <f t="shared" si="28"/>
        <v>0</v>
      </c>
      <c r="AC301" s="375">
        <f t="shared" si="28"/>
        <v>0</v>
      </c>
      <c r="AD301" s="369">
        <f>SUM(AD290,-AD291,-AD292,-AD293,-AD294,-AD295,-AD296,-AD297,-AD298,-AD299)</f>
        <v>0</v>
      </c>
    </row>
    <row r="302" spans="2:30" ht="15.75" customHeight="1">
      <c r="B302" s="166"/>
      <c r="C302" s="69"/>
      <c r="D302" s="238"/>
      <c r="E302" s="168"/>
      <c r="F302" s="239"/>
      <c r="G302" s="69"/>
      <c r="H302" s="69"/>
      <c r="I302" s="168"/>
      <c r="J302" s="168"/>
      <c r="K302" s="69"/>
      <c r="L302" s="168"/>
      <c r="M302" s="168"/>
      <c r="N302" s="168"/>
      <c r="O302" s="168"/>
      <c r="P302" s="69"/>
      <c r="Q302" s="168"/>
      <c r="R302" s="168"/>
      <c r="S302" s="168"/>
      <c r="T302" s="69"/>
      <c r="U302" s="168"/>
      <c r="V302" s="168"/>
      <c r="W302" s="168"/>
      <c r="X302" s="69"/>
      <c r="Y302" s="168"/>
      <c r="Z302" s="217"/>
      <c r="AA302" s="217"/>
      <c r="AB302" s="217"/>
      <c r="AC302" s="217"/>
      <c r="AD302" s="218"/>
    </row>
    <row r="303" spans="2:30" ht="15.75" customHeight="1">
      <c r="B303" s="169" t="s">
        <v>85</v>
      </c>
      <c r="C303" s="170"/>
      <c r="D303" s="240"/>
      <c r="E303" s="171"/>
      <c r="F303" s="378" t="e">
        <f>AD299/AD290*100</f>
        <v>#DIV/0!</v>
      </c>
      <c r="G303" s="378"/>
      <c r="H303" s="172" t="s">
        <v>13</v>
      </c>
      <c r="I303" s="180"/>
      <c r="J303" s="180"/>
      <c r="K303" s="179"/>
      <c r="L303" s="180"/>
      <c r="M303" s="180"/>
      <c r="N303" s="54"/>
      <c r="O303" s="54"/>
      <c r="S303" s="180"/>
      <c r="T303" s="179"/>
      <c r="U303" s="180"/>
      <c r="V303" s="180"/>
      <c r="W303" s="180"/>
      <c r="X303" s="179"/>
      <c r="Y303" s="180"/>
      <c r="Z303" s="126"/>
      <c r="AA303" s="126"/>
      <c r="AB303" s="126"/>
      <c r="AC303" s="126"/>
    </row>
    <row r="304" spans="2:30" ht="15.75" customHeight="1">
      <c r="B304" s="166"/>
      <c r="F304" s="241"/>
      <c r="G304" s="174"/>
      <c r="H304" s="174"/>
    </row>
    <row r="305" spans="2:30" ht="15.75" customHeight="1">
      <c r="B305" s="175" t="s">
        <v>86</v>
      </c>
      <c r="C305" s="176" t="s">
        <v>87</v>
      </c>
      <c r="D305" s="240"/>
      <c r="E305" s="169"/>
      <c r="F305" s="379" t="e">
        <f>SUM(AD291,AD292,AD293,AD294,AD295,AD296,AD297,AD298)/AD290*100</f>
        <v>#DIV/0!</v>
      </c>
      <c r="G305" s="379"/>
      <c r="H305" s="177" t="s">
        <v>13</v>
      </c>
      <c r="I305" s="129"/>
      <c r="J305" s="129"/>
      <c r="K305" s="197"/>
      <c r="L305" s="129"/>
      <c r="M305" s="129"/>
      <c r="N305" s="55"/>
      <c r="O305" s="55"/>
      <c r="P305" s="197"/>
      <c r="Q305" s="129"/>
      <c r="R305" s="129"/>
      <c r="S305" s="129"/>
      <c r="T305" s="197"/>
      <c r="U305" s="129"/>
      <c r="V305" s="129"/>
      <c r="W305" s="129"/>
      <c r="X305" s="197"/>
      <c r="Y305" s="129"/>
      <c r="Z305" s="138"/>
      <c r="AA305" s="138"/>
      <c r="AB305" s="138"/>
      <c r="AC305" s="138"/>
      <c r="AD305" s="129"/>
    </row>
    <row r="306" spans="2:30" ht="15.75" customHeight="1">
      <c r="B306" s="178"/>
      <c r="C306" s="179"/>
      <c r="E306" s="180"/>
      <c r="F306" s="232"/>
      <c r="G306" s="140"/>
      <c r="J306" s="180"/>
      <c r="K306" s="179"/>
      <c r="L306" s="180"/>
      <c r="M306" s="180"/>
      <c r="N306" s="198"/>
      <c r="O306" s="126"/>
      <c r="S306" s="180"/>
      <c r="T306" s="179"/>
      <c r="U306" s="180"/>
      <c r="V306" s="180"/>
      <c r="W306" s="180"/>
      <c r="X306" s="179"/>
      <c r="Y306" s="180"/>
      <c r="Z306" s="126"/>
      <c r="AA306" s="126"/>
      <c r="AB306" s="126"/>
      <c r="AC306" s="126"/>
    </row>
    <row r="307" spans="2:30" ht="15.75" customHeight="1">
      <c r="B307" s="178"/>
      <c r="C307" s="179"/>
      <c r="E307" s="180"/>
      <c r="F307" s="232"/>
      <c r="G307" s="140"/>
      <c r="J307" s="180"/>
      <c r="K307" s="179"/>
      <c r="L307" s="180"/>
      <c r="M307" s="180"/>
      <c r="N307" s="198"/>
      <c r="O307" s="126"/>
      <c r="S307" s="180"/>
      <c r="T307" s="179"/>
      <c r="U307" s="180"/>
      <c r="V307" s="180"/>
      <c r="W307" s="180"/>
      <c r="X307" s="179"/>
      <c r="Y307" s="180"/>
      <c r="Z307" s="126"/>
      <c r="AA307" s="126"/>
      <c r="AB307" s="126"/>
      <c r="AC307" s="126"/>
    </row>
    <row r="308" spans="2:30" ht="15.75" customHeight="1">
      <c r="B308" s="178"/>
      <c r="C308" s="179"/>
      <c r="E308" s="180"/>
      <c r="F308" s="232"/>
      <c r="G308" s="140"/>
      <c r="J308" s="180"/>
      <c r="K308" s="179"/>
      <c r="L308" s="180"/>
      <c r="M308" s="180"/>
      <c r="N308" s="198"/>
      <c r="O308" s="126"/>
      <c r="S308" s="180"/>
      <c r="T308" s="179"/>
      <c r="U308" s="180"/>
      <c r="V308" s="180"/>
      <c r="W308" s="180"/>
      <c r="X308" s="179"/>
      <c r="Y308" s="180"/>
      <c r="Z308" s="126"/>
      <c r="AA308" s="126"/>
      <c r="AB308" s="126"/>
      <c r="AC308" s="126"/>
    </row>
    <row r="309" spans="2:30" ht="15.75" customHeight="1">
      <c r="B309" s="326"/>
      <c r="C309" s="179"/>
      <c r="E309" s="180"/>
      <c r="F309" s="232"/>
      <c r="G309" s="140"/>
      <c r="J309" s="180"/>
      <c r="K309" s="179"/>
      <c r="L309" s="180"/>
      <c r="M309" s="180"/>
      <c r="N309" s="198"/>
      <c r="O309" s="126"/>
      <c r="S309" s="180"/>
      <c r="T309" s="179"/>
      <c r="U309" s="180"/>
      <c r="V309" s="180"/>
      <c r="W309" s="180"/>
      <c r="X309" s="179"/>
      <c r="Y309" s="180"/>
      <c r="Z309" s="126"/>
      <c r="AA309" s="126"/>
      <c r="AB309" s="126"/>
      <c r="AC309" s="126"/>
    </row>
    <row r="310" spans="2:30" ht="15.75" customHeight="1">
      <c r="B310" s="178"/>
      <c r="C310" s="179"/>
      <c r="E310" s="180"/>
      <c r="F310" s="232"/>
      <c r="G310" s="140"/>
      <c r="J310" s="180"/>
      <c r="K310" s="179"/>
      <c r="L310" s="180"/>
      <c r="M310" s="180"/>
      <c r="N310" s="198"/>
      <c r="O310" s="126"/>
      <c r="S310" s="180"/>
      <c r="T310" s="179"/>
      <c r="U310" s="180"/>
      <c r="V310" s="180"/>
      <c r="W310" s="180"/>
      <c r="X310" s="179"/>
      <c r="Y310" s="180"/>
      <c r="Z310" s="126"/>
      <c r="AA310" s="126"/>
      <c r="AB310" s="126"/>
      <c r="AC310" s="126"/>
    </row>
    <row r="311" spans="2:30" ht="15.75" customHeight="1">
      <c r="B311" s="178"/>
      <c r="C311" s="179"/>
      <c r="E311" s="180"/>
      <c r="F311" s="232"/>
      <c r="G311" s="140"/>
      <c r="J311" s="180"/>
      <c r="K311" s="179"/>
      <c r="L311" s="180"/>
      <c r="M311" s="180"/>
      <c r="N311" s="198"/>
      <c r="O311" s="126"/>
      <c r="S311" s="180"/>
      <c r="T311" s="179"/>
      <c r="U311" s="180"/>
      <c r="V311" s="180"/>
      <c r="W311" s="180"/>
      <c r="X311" s="179"/>
      <c r="Y311" s="180"/>
      <c r="Z311" s="126"/>
      <c r="AA311" s="126"/>
      <c r="AB311" s="126"/>
      <c r="AC311" s="126"/>
    </row>
    <row r="312" spans="2:30" ht="15.75" customHeight="1">
      <c r="B312" s="178"/>
      <c r="C312" s="179"/>
      <c r="E312" s="180"/>
      <c r="F312" s="232"/>
      <c r="G312" s="140"/>
      <c r="J312" s="180"/>
      <c r="K312" s="179"/>
      <c r="L312" s="180"/>
      <c r="M312" s="180"/>
      <c r="N312" s="198"/>
      <c r="O312" s="126"/>
      <c r="S312" s="180"/>
      <c r="T312" s="179"/>
      <c r="U312" s="180"/>
      <c r="V312" s="180"/>
      <c r="W312" s="180"/>
      <c r="X312" s="179"/>
      <c r="Y312" s="180"/>
      <c r="Z312" s="126"/>
      <c r="AA312" s="126"/>
      <c r="AB312" s="126"/>
      <c r="AC312" s="126"/>
    </row>
    <row r="313" spans="2:30" ht="15.75" customHeight="1"/>
    <row r="314" spans="2:30" ht="15.75" customHeight="1"/>
    <row r="315" spans="2:30" ht="15.75" customHeight="1">
      <c r="B315" s="137" t="s">
        <v>98</v>
      </c>
      <c r="D315" s="198"/>
      <c r="E315" s="139"/>
      <c r="G315" s="140"/>
      <c r="S315" s="133"/>
      <c r="T315" s="140"/>
      <c r="U315" s="126"/>
      <c r="V315" s="133"/>
      <c r="W315" s="126"/>
      <c r="X315" s="205"/>
      <c r="Y315" s="209"/>
      <c r="AD315" s="210"/>
    </row>
    <row r="316" spans="2:30" ht="15.75" customHeight="1">
      <c r="B316" s="141" t="s">
        <v>127</v>
      </c>
      <c r="G316" s="142"/>
      <c r="K316" s="192"/>
      <c r="P316" s="142"/>
      <c r="T316" s="142"/>
      <c r="X316" s="142"/>
      <c r="AD316" s="188"/>
    </row>
    <row r="317" spans="2:30" ht="15.75" customHeight="1">
      <c r="B317" s="143" t="s">
        <v>5</v>
      </c>
      <c r="C317" s="183">
        <v>1</v>
      </c>
      <c r="D317" s="144">
        <v>2</v>
      </c>
      <c r="E317" s="144">
        <v>3</v>
      </c>
      <c r="F317" s="144">
        <v>4</v>
      </c>
      <c r="G317" s="145">
        <v>5</v>
      </c>
      <c r="H317" s="146">
        <v>6</v>
      </c>
      <c r="I317" s="144">
        <v>7</v>
      </c>
      <c r="J317" s="144">
        <v>8</v>
      </c>
      <c r="K317" s="144">
        <v>9</v>
      </c>
      <c r="L317" s="145">
        <v>10</v>
      </c>
      <c r="M317" s="146">
        <v>11</v>
      </c>
      <c r="N317" s="144">
        <v>12</v>
      </c>
      <c r="O317" s="144">
        <v>13</v>
      </c>
      <c r="P317" s="144">
        <v>14</v>
      </c>
      <c r="Q317" s="145">
        <v>15</v>
      </c>
      <c r="R317" s="146">
        <v>16</v>
      </c>
      <c r="S317" s="144">
        <v>17</v>
      </c>
      <c r="T317" s="144">
        <v>18</v>
      </c>
      <c r="U317" s="144">
        <v>19</v>
      </c>
      <c r="V317" s="145">
        <v>20</v>
      </c>
      <c r="W317" s="146">
        <v>21</v>
      </c>
      <c r="X317" s="144">
        <v>22</v>
      </c>
      <c r="Y317" s="144">
        <v>23</v>
      </c>
      <c r="Z317" s="144">
        <v>24</v>
      </c>
      <c r="AA317" s="211">
        <v>25</v>
      </c>
      <c r="AB317" s="211">
        <v>26</v>
      </c>
      <c r="AC317" s="145">
        <v>27</v>
      </c>
      <c r="AD317" s="212" t="s">
        <v>6</v>
      </c>
    </row>
    <row r="318" spans="2:30" ht="15.75" customHeight="1">
      <c r="B318" s="147" t="s">
        <v>67</v>
      </c>
      <c r="C318" s="261"/>
      <c r="D318" s="219"/>
      <c r="E318" s="151"/>
      <c r="F318" s="151"/>
      <c r="G318" s="152"/>
      <c r="H318" s="150"/>
      <c r="I318" s="151"/>
      <c r="J318" s="151"/>
      <c r="K318" s="150"/>
      <c r="L318" s="152"/>
      <c r="M318" s="150"/>
      <c r="N318" s="151"/>
      <c r="O318" s="151"/>
      <c r="P318" s="150"/>
      <c r="Q318" s="152"/>
      <c r="R318" s="150"/>
      <c r="S318" s="150"/>
      <c r="T318" s="151"/>
      <c r="U318" s="151"/>
      <c r="V318" s="152"/>
      <c r="W318" s="150"/>
      <c r="X318" s="151"/>
      <c r="Y318" s="151"/>
      <c r="Z318" s="150"/>
      <c r="AA318" s="214"/>
      <c r="AB318" s="214"/>
      <c r="AC318" s="152"/>
      <c r="AD318" s="394">
        <f t="shared" ref="AD318:AD328" si="29">SUM(C318:AC318)</f>
        <v>0</v>
      </c>
    </row>
    <row r="319" spans="2:30" ht="15.75" customHeight="1">
      <c r="B319" s="153" t="s">
        <v>74</v>
      </c>
      <c r="C319" s="184"/>
      <c r="D319" s="155"/>
      <c r="E319" s="156"/>
      <c r="F319" s="156"/>
      <c r="G319" s="185"/>
      <c r="H319" s="184"/>
      <c r="I319" s="156"/>
      <c r="J319" s="156"/>
      <c r="K319" s="193"/>
      <c r="L319" s="201"/>
      <c r="M319" s="202"/>
      <c r="N319" s="156"/>
      <c r="O319" s="156"/>
      <c r="P319" s="193"/>
      <c r="Q319" s="201"/>
      <c r="R319" s="202"/>
      <c r="S319" s="156"/>
      <c r="T319" s="193"/>
      <c r="U319" s="156"/>
      <c r="V319" s="201"/>
      <c r="W319" s="202"/>
      <c r="X319" s="193"/>
      <c r="Y319" s="156"/>
      <c r="Z319" s="156"/>
      <c r="AA319" s="156"/>
      <c r="AB319" s="156"/>
      <c r="AC319" s="201"/>
      <c r="AD319" s="392">
        <f t="shared" si="29"/>
        <v>0</v>
      </c>
    </row>
    <row r="320" spans="2:30" ht="15.75" customHeight="1">
      <c r="B320" s="153" t="s">
        <v>75</v>
      </c>
      <c r="C320" s="186"/>
      <c r="D320" s="159"/>
      <c r="E320" s="160"/>
      <c r="F320" s="160"/>
      <c r="G320" s="187"/>
      <c r="H320" s="186"/>
      <c r="I320" s="160"/>
      <c r="J320" s="160"/>
      <c r="K320" s="160"/>
      <c r="L320" s="187"/>
      <c r="M320" s="186"/>
      <c r="N320" s="160"/>
      <c r="O320" s="160"/>
      <c r="P320" s="160"/>
      <c r="Q320" s="187"/>
      <c r="R320" s="186"/>
      <c r="S320" s="160"/>
      <c r="T320" s="160"/>
      <c r="U320" s="160"/>
      <c r="V320" s="187"/>
      <c r="W320" s="186"/>
      <c r="X320" s="160"/>
      <c r="Y320" s="160"/>
      <c r="Z320" s="160"/>
      <c r="AA320" s="160"/>
      <c r="AB320" s="160"/>
      <c r="AC320" s="187"/>
      <c r="AD320" s="392">
        <f t="shared" si="29"/>
        <v>0</v>
      </c>
    </row>
    <row r="321" spans="2:30" ht="15.75" customHeight="1">
      <c r="B321" s="153" t="s">
        <v>76</v>
      </c>
      <c r="C321" s="184"/>
      <c r="D321" s="155"/>
      <c r="E321" s="156"/>
      <c r="F321" s="156"/>
      <c r="G321" s="185"/>
      <c r="H321" s="184"/>
      <c r="I321" s="156"/>
      <c r="J321" s="156"/>
      <c r="K321" s="193"/>
      <c r="L321" s="201"/>
      <c r="M321" s="202"/>
      <c r="N321" s="156"/>
      <c r="O321" s="156"/>
      <c r="P321" s="193"/>
      <c r="Q321" s="201"/>
      <c r="R321" s="202"/>
      <c r="S321" s="156"/>
      <c r="T321" s="193"/>
      <c r="U321" s="156"/>
      <c r="V321" s="201"/>
      <c r="W321" s="202"/>
      <c r="X321" s="193"/>
      <c r="Y321" s="156"/>
      <c r="Z321" s="156"/>
      <c r="AA321" s="156"/>
      <c r="AB321" s="156"/>
      <c r="AC321" s="201"/>
      <c r="AD321" s="396">
        <f t="shared" si="29"/>
        <v>0</v>
      </c>
    </row>
    <row r="322" spans="2:30" ht="15.75" customHeight="1">
      <c r="B322" s="153" t="s">
        <v>77</v>
      </c>
      <c r="C322" s="186"/>
      <c r="D322" s="159"/>
      <c r="E322" s="160"/>
      <c r="F322" s="160"/>
      <c r="G322" s="187"/>
      <c r="H322" s="186"/>
      <c r="I322" s="160"/>
      <c r="J322" s="160"/>
      <c r="K322" s="160"/>
      <c r="L322" s="187"/>
      <c r="M322" s="186"/>
      <c r="N322" s="160"/>
      <c r="O322" s="160"/>
      <c r="P322" s="160"/>
      <c r="Q322" s="187"/>
      <c r="R322" s="186"/>
      <c r="S322" s="160"/>
      <c r="T322" s="160"/>
      <c r="U322" s="160"/>
      <c r="V322" s="187"/>
      <c r="W322" s="186"/>
      <c r="X322" s="160"/>
      <c r="Y322" s="160"/>
      <c r="Z322" s="160"/>
      <c r="AA322" s="160"/>
      <c r="AB322" s="160"/>
      <c r="AC322" s="187"/>
      <c r="AD322" s="396">
        <f t="shared" si="29"/>
        <v>0</v>
      </c>
    </row>
    <row r="323" spans="2:30" ht="15.75" customHeight="1">
      <c r="B323" s="153" t="s">
        <v>78</v>
      </c>
      <c r="C323" s="184"/>
      <c r="D323" s="155"/>
      <c r="E323" s="156"/>
      <c r="F323" s="156"/>
      <c r="G323" s="185"/>
      <c r="H323" s="184"/>
      <c r="I323" s="156"/>
      <c r="J323" s="156"/>
      <c r="K323" s="193"/>
      <c r="L323" s="201"/>
      <c r="M323" s="202"/>
      <c r="N323" s="156"/>
      <c r="O323" s="156"/>
      <c r="P323" s="193"/>
      <c r="Q323" s="201"/>
      <c r="R323" s="202"/>
      <c r="S323" s="156"/>
      <c r="T323" s="193"/>
      <c r="U323" s="156"/>
      <c r="V323" s="201"/>
      <c r="W323" s="202"/>
      <c r="X323" s="193"/>
      <c r="Y323" s="156"/>
      <c r="Z323" s="156"/>
      <c r="AA323" s="156"/>
      <c r="AB323" s="156"/>
      <c r="AC323" s="201"/>
      <c r="AD323" s="396">
        <f t="shared" si="29"/>
        <v>0</v>
      </c>
    </row>
    <row r="324" spans="2:30" ht="15.75" customHeight="1">
      <c r="B324" s="153" t="s">
        <v>79</v>
      </c>
      <c r="C324" s="186"/>
      <c r="D324" s="159"/>
      <c r="E324" s="160"/>
      <c r="F324" s="160"/>
      <c r="G324" s="187"/>
      <c r="H324" s="186"/>
      <c r="I324" s="160"/>
      <c r="J324" s="160"/>
      <c r="K324" s="160"/>
      <c r="L324" s="187"/>
      <c r="M324" s="186"/>
      <c r="N324" s="160"/>
      <c r="O324" s="160"/>
      <c r="P324" s="160"/>
      <c r="Q324" s="187"/>
      <c r="R324" s="186"/>
      <c r="S324" s="160"/>
      <c r="T324" s="160"/>
      <c r="U324" s="160"/>
      <c r="V324" s="187"/>
      <c r="W324" s="186"/>
      <c r="X324" s="160"/>
      <c r="Y324" s="160"/>
      <c r="Z324" s="160"/>
      <c r="AA324" s="160"/>
      <c r="AB324" s="160"/>
      <c r="AC324" s="187"/>
      <c r="AD324" s="396">
        <f t="shared" si="29"/>
        <v>0</v>
      </c>
    </row>
    <row r="325" spans="2:30" ht="15.75" customHeight="1">
      <c r="B325" s="153" t="s">
        <v>80</v>
      </c>
      <c r="C325" s="184"/>
      <c r="D325" s="155"/>
      <c r="E325" s="156"/>
      <c r="F325" s="156"/>
      <c r="G325" s="185"/>
      <c r="H325" s="184"/>
      <c r="I325" s="156"/>
      <c r="J325" s="156"/>
      <c r="K325" s="193"/>
      <c r="L325" s="201"/>
      <c r="M325" s="202"/>
      <c r="N325" s="156"/>
      <c r="O325" s="156"/>
      <c r="P325" s="193"/>
      <c r="Q325" s="201"/>
      <c r="R325" s="202"/>
      <c r="S325" s="156"/>
      <c r="T325" s="193"/>
      <c r="U325" s="156"/>
      <c r="V325" s="201"/>
      <c r="W325" s="202"/>
      <c r="X325" s="193"/>
      <c r="Y325" s="156"/>
      <c r="Z325" s="156"/>
      <c r="AA325" s="156"/>
      <c r="AB325" s="156"/>
      <c r="AC325" s="201"/>
      <c r="AD325" s="396">
        <f t="shared" si="29"/>
        <v>0</v>
      </c>
    </row>
    <row r="326" spans="2:30" ht="15.75" customHeight="1">
      <c r="B326" s="153" t="s">
        <v>81</v>
      </c>
      <c r="C326" s="186"/>
      <c r="D326" s="159"/>
      <c r="E326" s="160"/>
      <c r="F326" s="160"/>
      <c r="G326" s="187"/>
      <c r="H326" s="186"/>
      <c r="I326" s="160"/>
      <c r="J326" s="160"/>
      <c r="K326" s="160"/>
      <c r="L326" s="187"/>
      <c r="M326" s="186"/>
      <c r="N326" s="160"/>
      <c r="O326" s="160"/>
      <c r="P326" s="160"/>
      <c r="Q326" s="187"/>
      <c r="R326" s="186"/>
      <c r="S326" s="160"/>
      <c r="T326" s="160"/>
      <c r="U326" s="160"/>
      <c r="V326" s="187"/>
      <c r="W326" s="186"/>
      <c r="X326" s="160"/>
      <c r="Y326" s="160"/>
      <c r="Z326" s="160"/>
      <c r="AA326" s="160"/>
      <c r="AB326" s="160"/>
      <c r="AC326" s="187"/>
      <c r="AD326" s="396">
        <f t="shared" si="29"/>
        <v>0</v>
      </c>
    </row>
    <row r="327" spans="2:30" ht="15.75" customHeight="1">
      <c r="B327" s="162" t="s">
        <v>82</v>
      </c>
      <c r="C327" s="184"/>
      <c r="D327" s="155"/>
      <c r="E327" s="156"/>
      <c r="F327" s="156"/>
      <c r="G327" s="185"/>
      <c r="H327" s="184"/>
      <c r="I327" s="156"/>
      <c r="J327" s="156"/>
      <c r="K327" s="193"/>
      <c r="L327" s="201"/>
      <c r="M327" s="202"/>
      <c r="N327" s="156"/>
      <c r="O327" s="156"/>
      <c r="P327" s="193"/>
      <c r="Q327" s="201"/>
      <c r="R327" s="202"/>
      <c r="S327" s="156"/>
      <c r="T327" s="193"/>
      <c r="U327" s="156"/>
      <c r="V327" s="201"/>
      <c r="W327" s="202"/>
      <c r="X327" s="193"/>
      <c r="Y327" s="156"/>
      <c r="Z327" s="156"/>
      <c r="AA327" s="156"/>
      <c r="AB327" s="156"/>
      <c r="AC327" s="201"/>
      <c r="AD327" s="396">
        <f t="shared" si="29"/>
        <v>0</v>
      </c>
    </row>
    <row r="328" spans="2:30" ht="15.75" customHeight="1">
      <c r="B328" s="162" t="s">
        <v>83</v>
      </c>
      <c r="C328" s="186"/>
      <c r="D328" s="159"/>
      <c r="E328" s="160"/>
      <c r="F328" s="160"/>
      <c r="G328" s="187"/>
      <c r="H328" s="186"/>
      <c r="I328" s="160"/>
      <c r="J328" s="160"/>
      <c r="K328" s="160"/>
      <c r="L328" s="187"/>
      <c r="M328" s="186"/>
      <c r="N328" s="160"/>
      <c r="O328" s="160"/>
      <c r="P328" s="160"/>
      <c r="Q328" s="187"/>
      <c r="R328" s="186"/>
      <c r="S328" s="160"/>
      <c r="T328" s="160"/>
      <c r="U328" s="160"/>
      <c r="V328" s="187"/>
      <c r="W328" s="186"/>
      <c r="X328" s="160"/>
      <c r="Y328" s="221"/>
      <c r="Z328" s="160"/>
      <c r="AA328" s="160"/>
      <c r="AB328" s="160"/>
      <c r="AC328" s="187"/>
      <c r="AD328" s="396">
        <f t="shared" si="29"/>
        <v>0</v>
      </c>
    </row>
    <row r="329" spans="2:30" ht="15.75" customHeight="1">
      <c r="B329" s="163" t="s">
        <v>84</v>
      </c>
      <c r="C329" s="380">
        <f t="shared" ref="C329:AD329" si="30">SUM(C318,-C319,-C320,-C321,-C322,-C323,-C324,-C325,-C326,-C327)</f>
        <v>0</v>
      </c>
      <c r="D329" s="383">
        <f t="shared" si="30"/>
        <v>0</v>
      </c>
      <c r="E329" s="382">
        <f t="shared" si="30"/>
        <v>0</v>
      </c>
      <c r="F329" s="382">
        <f t="shared" si="30"/>
        <v>0</v>
      </c>
      <c r="G329" s="389">
        <f t="shared" si="30"/>
        <v>0</v>
      </c>
      <c r="H329" s="384">
        <f t="shared" si="30"/>
        <v>0</v>
      </c>
      <c r="I329" s="382">
        <f t="shared" si="30"/>
        <v>0</v>
      </c>
      <c r="J329" s="400">
        <f t="shared" si="30"/>
        <v>0</v>
      </c>
      <c r="K329" s="386">
        <f t="shared" si="30"/>
        <v>0</v>
      </c>
      <c r="L329" s="401">
        <f t="shared" si="30"/>
        <v>0</v>
      </c>
      <c r="M329" s="400">
        <f t="shared" si="30"/>
        <v>0</v>
      </c>
      <c r="N329" s="382">
        <f t="shared" si="30"/>
        <v>0</v>
      </c>
      <c r="O329" s="382">
        <f t="shared" si="30"/>
        <v>0</v>
      </c>
      <c r="P329" s="386">
        <f t="shared" si="30"/>
        <v>0</v>
      </c>
      <c r="Q329" s="401">
        <f t="shared" si="30"/>
        <v>0</v>
      </c>
      <c r="R329" s="400">
        <f t="shared" si="30"/>
        <v>0</v>
      </c>
      <c r="S329" s="382">
        <f t="shared" si="30"/>
        <v>0</v>
      </c>
      <c r="T329" s="386">
        <f t="shared" si="30"/>
        <v>0</v>
      </c>
      <c r="U329" s="382">
        <f t="shared" si="30"/>
        <v>0</v>
      </c>
      <c r="V329" s="401">
        <f t="shared" si="30"/>
        <v>0</v>
      </c>
      <c r="W329" s="400">
        <f t="shared" si="30"/>
        <v>0</v>
      </c>
      <c r="X329" s="386">
        <f t="shared" si="30"/>
        <v>0</v>
      </c>
      <c r="Y329" s="382">
        <f t="shared" si="30"/>
        <v>0</v>
      </c>
      <c r="Z329" s="382">
        <f t="shared" si="30"/>
        <v>0</v>
      </c>
      <c r="AA329" s="382">
        <f t="shared" si="30"/>
        <v>0</v>
      </c>
      <c r="AB329" s="402">
        <f t="shared" si="30"/>
        <v>0</v>
      </c>
      <c r="AC329" s="401">
        <f t="shared" si="30"/>
        <v>0</v>
      </c>
      <c r="AD329" s="397">
        <f t="shared" si="30"/>
        <v>0</v>
      </c>
    </row>
    <row r="330" spans="2:30" ht="15.75" customHeight="1">
      <c r="B330" s="166"/>
      <c r="C330" s="69"/>
      <c r="D330" s="238"/>
      <c r="E330" s="168"/>
      <c r="F330" s="239"/>
      <c r="G330" s="69"/>
      <c r="H330" s="69"/>
      <c r="I330" s="168"/>
      <c r="J330" s="168"/>
      <c r="K330" s="69"/>
      <c r="L330" s="168"/>
      <c r="M330" s="168"/>
      <c r="N330" s="168"/>
      <c r="O330" s="168"/>
      <c r="P330" s="69"/>
      <c r="Q330" s="168"/>
      <c r="R330" s="168"/>
      <c r="S330" s="168"/>
      <c r="T330" s="69"/>
      <c r="U330" s="168"/>
      <c r="V330" s="168"/>
      <c r="W330" s="168"/>
      <c r="X330" s="69"/>
      <c r="Y330" s="168"/>
      <c r="Z330" s="217"/>
      <c r="AA330" s="217"/>
      <c r="AB330" s="217"/>
      <c r="AC330" s="217"/>
      <c r="AD330" s="218"/>
    </row>
    <row r="331" spans="2:30" ht="15.75" customHeight="1">
      <c r="B331" s="169" t="s">
        <v>85</v>
      </c>
      <c r="C331" s="170"/>
      <c r="D331" s="240"/>
      <c r="E331" s="171"/>
      <c r="F331" s="378" t="e">
        <f>AD327/AD318*100</f>
        <v>#DIV/0!</v>
      </c>
      <c r="G331" s="378"/>
      <c r="H331" s="172" t="s">
        <v>13</v>
      </c>
      <c r="I331" s="180"/>
      <c r="J331" s="180"/>
      <c r="K331" s="179"/>
      <c r="L331" s="180"/>
      <c r="M331" s="180"/>
      <c r="N331" s="54"/>
      <c r="O331" s="54"/>
      <c r="S331" s="180"/>
      <c r="T331" s="179"/>
      <c r="U331" s="180"/>
      <c r="V331" s="180"/>
      <c r="W331" s="180"/>
      <c r="X331" s="179"/>
      <c r="Y331" s="180"/>
      <c r="Z331" s="126"/>
      <c r="AA331" s="126"/>
      <c r="AB331" s="126"/>
      <c r="AC331" s="126"/>
    </row>
    <row r="332" spans="2:30" ht="15.75" customHeight="1">
      <c r="B332" s="166"/>
      <c r="F332" s="241"/>
      <c r="G332" s="174"/>
      <c r="H332" s="174"/>
    </row>
    <row r="333" spans="2:30" ht="15.75" customHeight="1">
      <c r="B333" s="175" t="s">
        <v>86</v>
      </c>
      <c r="C333" s="176" t="s">
        <v>87</v>
      </c>
      <c r="D333" s="240"/>
      <c r="E333" s="169"/>
      <c r="F333" s="379" t="e">
        <f>SUM(AD319,AD320,AD321,AD322,AD323,AD324,AD325,AD326)/AD318*100</f>
        <v>#DIV/0!</v>
      </c>
      <c r="G333" s="379"/>
      <c r="H333" s="177" t="s">
        <v>13</v>
      </c>
      <c r="I333" s="129"/>
      <c r="J333" s="129"/>
      <c r="K333" s="197"/>
      <c r="L333" s="129"/>
      <c r="M333" s="129"/>
      <c r="N333" s="55"/>
      <c r="O333" s="55"/>
      <c r="P333" s="197"/>
      <c r="Q333" s="129"/>
      <c r="R333" s="129"/>
      <c r="S333" s="129"/>
      <c r="T333" s="197"/>
      <c r="U333" s="129"/>
      <c r="V333" s="129"/>
      <c r="W333" s="129"/>
      <c r="X333" s="197"/>
      <c r="Y333" s="129"/>
      <c r="Z333" s="138"/>
      <c r="AA333" s="138"/>
      <c r="AB333" s="138"/>
      <c r="AC333" s="138"/>
      <c r="AD333" s="129"/>
    </row>
    <row r="334" spans="2:30" ht="15.75" customHeight="1">
      <c r="B334" s="178"/>
      <c r="C334" s="179"/>
      <c r="E334" s="180"/>
      <c r="F334" s="232"/>
      <c r="G334" s="140"/>
      <c r="J334" s="180"/>
      <c r="K334" s="179"/>
      <c r="L334" s="180"/>
      <c r="M334" s="180"/>
      <c r="N334" s="198"/>
      <c r="O334" s="126"/>
      <c r="S334" s="180"/>
      <c r="T334" s="179"/>
      <c r="U334" s="180"/>
      <c r="V334" s="180"/>
      <c r="W334" s="180"/>
      <c r="X334" s="179"/>
      <c r="Y334" s="180"/>
      <c r="Z334" s="126"/>
      <c r="AA334" s="126"/>
      <c r="AB334" s="126"/>
      <c r="AC334" s="126"/>
    </row>
    <row r="335" spans="2:30" ht="15.75" customHeight="1">
      <c r="B335" s="178"/>
      <c r="C335" s="179"/>
      <c r="E335" s="180"/>
      <c r="F335" s="232"/>
      <c r="G335" s="140"/>
      <c r="J335" s="180"/>
      <c r="K335" s="179"/>
      <c r="L335" s="180"/>
      <c r="M335" s="180"/>
      <c r="N335" s="198"/>
      <c r="O335" s="126"/>
      <c r="S335" s="180"/>
      <c r="T335" s="179"/>
      <c r="U335" s="180"/>
      <c r="V335" s="180"/>
      <c r="W335" s="180"/>
      <c r="X335" s="179"/>
      <c r="Y335" s="180"/>
      <c r="Z335" s="126"/>
      <c r="AA335" s="126"/>
      <c r="AB335" s="126"/>
      <c r="AC335" s="126"/>
    </row>
    <row r="336" spans="2:30" ht="15.75" customHeight="1">
      <c r="B336" s="326"/>
      <c r="C336" s="199"/>
      <c r="E336" s="180"/>
      <c r="F336" s="232"/>
      <c r="G336" s="140"/>
      <c r="J336" s="180"/>
      <c r="K336" s="179"/>
      <c r="L336" s="180"/>
      <c r="M336" s="180"/>
      <c r="N336" s="198"/>
      <c r="O336" s="126"/>
      <c r="S336" s="180"/>
      <c r="T336" s="179"/>
      <c r="U336" s="180"/>
      <c r="V336" s="180"/>
      <c r="W336" s="180"/>
      <c r="X336" s="179"/>
      <c r="Y336" s="180"/>
      <c r="Z336" s="126"/>
      <c r="AA336" s="126"/>
      <c r="AB336" s="126"/>
      <c r="AC336" s="126"/>
    </row>
    <row r="337" spans="2:29" ht="15.75" customHeight="1">
      <c r="B337" s="334"/>
      <c r="C337" s="199"/>
      <c r="E337" s="180"/>
      <c r="F337" s="232"/>
      <c r="G337" s="140"/>
      <c r="J337" s="180"/>
      <c r="K337" s="330"/>
      <c r="L337" s="199"/>
      <c r="M337" s="335"/>
      <c r="N337" s="199"/>
      <c r="O337" s="332"/>
      <c r="S337" s="180"/>
      <c r="T337" s="179"/>
      <c r="U337" s="180"/>
      <c r="V337" s="180"/>
      <c r="W337" s="180"/>
      <c r="X337" s="179"/>
      <c r="Y337" s="180"/>
      <c r="Z337" s="126"/>
      <c r="AA337" s="126"/>
      <c r="AB337" s="126"/>
      <c r="AC337" s="126"/>
    </row>
    <row r="338" spans="2:29" ht="15.75" customHeight="1">
      <c r="B338" s="178"/>
      <c r="C338" s="179"/>
      <c r="E338" s="180"/>
      <c r="F338" s="232"/>
      <c r="G338" s="140"/>
      <c r="J338" s="180"/>
      <c r="K338" s="179"/>
      <c r="L338" s="180"/>
      <c r="M338" s="180"/>
      <c r="N338" s="198"/>
      <c r="O338" s="126"/>
      <c r="S338" s="180"/>
      <c r="T338" s="179"/>
      <c r="U338" s="180"/>
      <c r="V338" s="180"/>
      <c r="W338" s="180"/>
      <c r="X338" s="179"/>
      <c r="Y338" s="180"/>
      <c r="Z338" s="126"/>
      <c r="AA338" s="126"/>
      <c r="AB338" s="126"/>
      <c r="AC338" s="126"/>
    </row>
    <row r="339" spans="2:29" ht="15.75" customHeight="1">
      <c r="B339" s="178"/>
      <c r="C339" s="179"/>
      <c r="E339" s="180"/>
      <c r="F339" s="232"/>
      <c r="G339" s="140"/>
      <c r="J339" s="180"/>
      <c r="K339" s="179"/>
      <c r="L339" s="180"/>
      <c r="M339" s="180"/>
      <c r="N339" s="198"/>
      <c r="O339" s="126"/>
      <c r="S339" s="180"/>
      <c r="T339" s="179"/>
      <c r="U339" s="180"/>
      <c r="V339" s="180"/>
      <c r="W339" s="180"/>
      <c r="X339" s="179"/>
      <c r="Y339" s="180"/>
      <c r="Z339" s="126"/>
      <c r="AA339" s="126"/>
      <c r="AB339" s="126"/>
      <c r="AC339" s="126"/>
    </row>
    <row r="340" spans="2:29" ht="15.75" customHeight="1">
      <c r="B340" s="178"/>
      <c r="C340" s="179"/>
      <c r="E340" s="180"/>
      <c r="F340" s="232"/>
      <c r="G340" s="140"/>
      <c r="J340" s="180"/>
      <c r="K340" s="179"/>
      <c r="L340" s="180"/>
      <c r="M340" s="180"/>
      <c r="N340" s="198"/>
      <c r="O340" s="126"/>
      <c r="S340" s="180"/>
      <c r="T340" s="179"/>
      <c r="U340" s="180"/>
      <c r="V340" s="180"/>
      <c r="W340" s="180"/>
      <c r="X340" s="179"/>
      <c r="Y340" s="180"/>
      <c r="Z340" s="126"/>
      <c r="AA340" s="126"/>
      <c r="AB340" s="126"/>
      <c r="AC340" s="126"/>
    </row>
    <row r="341" spans="2:29" ht="15.75" customHeight="1"/>
    <row r="342" spans="2:29" ht="15.75" customHeight="1"/>
    <row r="343" spans="2:29" ht="15.75" customHeight="1">
      <c r="B343" s="264" t="s">
        <v>99</v>
      </c>
      <c r="C343" s="265" t="s">
        <v>100</v>
      </c>
      <c r="D343" s="266" t="s">
        <v>101</v>
      </c>
      <c r="E343" s="267" t="s">
        <v>100</v>
      </c>
      <c r="F343" s="267" t="s">
        <v>100</v>
      </c>
    </row>
    <row r="344" spans="2:29" ht="15.75" customHeight="1">
      <c r="C344" s="268">
        <v>1</v>
      </c>
      <c r="D344" s="223">
        <v>2</v>
      </c>
      <c r="E344" s="223">
        <v>3</v>
      </c>
      <c r="F344" s="223">
        <v>4</v>
      </c>
      <c r="G344" s="269" t="s">
        <v>102</v>
      </c>
      <c r="H344" s="265" t="s">
        <v>103</v>
      </c>
      <c r="I344" s="225" t="s">
        <v>104</v>
      </c>
    </row>
    <row r="345" spans="2:29" ht="15.75" customHeight="1">
      <c r="B345" s="224" t="s">
        <v>67</v>
      </c>
      <c r="C345" s="403">
        <f>SUM(AD10,'YEAR 1'!AD38,'YEAR 1'!AD66,'YEAR 1'!AD94,'YEAR 1'!AD122,'YEAR 1'!AD150,'YEAR 1'!AD178,'YEAR 1'!AD206,'YEAR 1'!AD234,'YEAR 1'!AD262,'YEAR 1'!AD290,'YEAR 1'!AD318)</f>
        <v>0</v>
      </c>
      <c r="D345" s="404">
        <f>SUM('YEAR 2'!C345)</f>
        <v>0</v>
      </c>
      <c r="E345" s="405">
        <f>SUM('YEAR 3'!C345)</f>
        <v>0</v>
      </c>
      <c r="F345" s="403">
        <f>SUM('YEAR 4'!C345)</f>
        <v>0</v>
      </c>
      <c r="G345" s="403">
        <f t="shared" ref="G345:G356" si="31">SUM(C345:F345)</f>
        <v>0</v>
      </c>
      <c r="H345" s="270" t="s">
        <v>105</v>
      </c>
      <c r="I345" s="279" t="s">
        <v>105</v>
      </c>
    </row>
    <row r="346" spans="2:29" ht="15.75" customHeight="1">
      <c r="B346" s="228" t="s">
        <v>74</v>
      </c>
      <c r="C346" s="406">
        <f>SUM('YEAR 1'!AD11,'YEAR 1'!AD39,'YEAR 1'!AD67,AD95,'YEAR 1'!AD123,'YEAR 1'!AD151,'YEAR 1'!AD179,'YEAR 1'!AD207,'YEAR 1'!AD235,'YEAR 1'!AD263,'YEAR 1'!AD291,'YEAR 1'!AD319)</f>
        <v>0</v>
      </c>
      <c r="D346" s="407">
        <f>SUM('YEAR 2'!C346)</f>
        <v>0</v>
      </c>
      <c r="E346" s="406">
        <f>SUM('YEAR 3'!C346)</f>
        <v>0</v>
      </c>
      <c r="F346" s="406">
        <f>SUM('YEAR 4'!C346)</f>
        <v>0</v>
      </c>
      <c r="G346" s="406">
        <f>SUM(C346:F346)</f>
        <v>0</v>
      </c>
      <c r="H346" s="271">
        <v>120</v>
      </c>
      <c r="I346" s="408">
        <f>SUM(H346,-G346)</f>
        <v>120</v>
      </c>
      <c r="K346" s="280" t="s">
        <v>106</v>
      </c>
      <c r="L346" s="280"/>
    </row>
    <row r="347" spans="2:29" ht="15.75" customHeight="1">
      <c r="B347" s="228" t="s">
        <v>75</v>
      </c>
      <c r="C347" s="406">
        <f>SUM('YEAR 1'!AD12,'YEAR 1'!AD40,'YEAR 1'!AD68,'YEAR 1'!AD96,'YEAR 1'!AD124,'YEAR 1'!AD152,'YEAR 1'!AD180,'YEAR 1'!AD208,'YEAR 1'!AD236,'YEAR 1'!AD264,'YEAR 1'!AD292,'YEAR 1'!AD320)</f>
        <v>0</v>
      </c>
      <c r="D347" s="407">
        <f>SUM('YEAR 2'!C347)</f>
        <v>0</v>
      </c>
      <c r="E347" s="406">
        <f>SUM('YEAR 3'!C347)</f>
        <v>0</v>
      </c>
      <c r="F347" s="406">
        <f>SUM('YEAR 4'!C347)</f>
        <v>0</v>
      </c>
      <c r="G347" s="406">
        <f t="shared" si="31"/>
        <v>0</v>
      </c>
      <c r="H347" s="271">
        <v>850</v>
      </c>
      <c r="I347" s="408">
        <f t="shared" ref="I347:I353" si="32">SUM(H347,-G347)</f>
        <v>850</v>
      </c>
      <c r="K347" s="344">
        <f>SUM(H346:H353)</f>
        <v>4000</v>
      </c>
      <c r="L347" s="280"/>
    </row>
    <row r="348" spans="2:29" ht="15.75" customHeight="1">
      <c r="B348" s="228" t="s">
        <v>76</v>
      </c>
      <c r="C348" s="406">
        <f>SUM('YEAR 1'!AD13,'YEAR 1'!AD41,'YEAR 1'!AD69,'YEAR 1'!AD97,'YEAR 1'!AD125,'YEAR 1'!AD153,'YEAR 1'!AD181,'YEAR 1'!AD209,'YEAR 1'!AD237,'YEAR 1'!AD265,'YEAR 1'!AD293,'YEAR 1'!AD321)</f>
        <v>0</v>
      </c>
      <c r="D348" s="407">
        <f>SUM('YEAR 2'!C348)</f>
        <v>0</v>
      </c>
      <c r="E348" s="406">
        <f>SUM('YEAR 3'!C348)</f>
        <v>0</v>
      </c>
      <c r="F348" s="406">
        <f>SUM('YEAR 4'!C348)</f>
        <v>0</v>
      </c>
      <c r="G348" s="406">
        <f t="shared" si="31"/>
        <v>0</v>
      </c>
      <c r="H348" s="271">
        <v>600</v>
      </c>
      <c r="I348" s="408">
        <f t="shared" si="32"/>
        <v>600</v>
      </c>
    </row>
    <row r="349" spans="2:29" ht="15.75" customHeight="1">
      <c r="B349" s="228" t="s">
        <v>77</v>
      </c>
      <c r="C349" s="406">
        <f>SUM('YEAR 1'!AD14,'YEAR 1'!AD42,'YEAR 1'!AD70,'YEAR 1'!AD98,'YEAR 1'!AD126,'YEAR 1'!AD154,'YEAR 1'!AD182,'YEAR 1'!AD210,'YEAR 1'!AD238,'YEAR 1'!AD266,'YEAR 1'!AD294,'YEAR 1'!AD322)</f>
        <v>0</v>
      </c>
      <c r="D349" s="407">
        <f>SUM('YEAR 2'!C349)</f>
        <v>0</v>
      </c>
      <c r="E349" s="406">
        <f>SUM('YEAR 3'!C349)</f>
        <v>0</v>
      </c>
      <c r="F349" s="406">
        <f>SUM('YEAR 4'!C349)</f>
        <v>0</v>
      </c>
      <c r="G349" s="406">
        <f t="shared" si="31"/>
        <v>0</v>
      </c>
      <c r="H349" s="271">
        <v>850</v>
      </c>
      <c r="I349" s="408">
        <f t="shared" si="32"/>
        <v>850</v>
      </c>
    </row>
    <row r="350" spans="2:29" ht="15.75" customHeight="1">
      <c r="B350" s="228" t="s">
        <v>78</v>
      </c>
      <c r="C350" s="406">
        <f>SUM('YEAR 1'!AD15,'YEAR 1'!AD43,'YEAR 1'!AD71,'YEAR 1'!AD99,'YEAR 1'!AD127,'YEAR 1'!AD155,'YEAR 1'!AD183,'YEAR 1'!AD211,'YEAR 1'!AD239,'YEAR 1'!AD267,'YEAR 1'!AD295,'YEAR 1'!AD323)</f>
        <v>0</v>
      </c>
      <c r="D350" s="407">
        <f>SUM('YEAR 2'!C350)</f>
        <v>0</v>
      </c>
      <c r="E350" s="406">
        <f>SUM('YEAR 3'!C350)</f>
        <v>0</v>
      </c>
      <c r="F350" s="406">
        <f>SUM('YEAR 4'!C350)</f>
        <v>0</v>
      </c>
      <c r="G350" s="406">
        <f t="shared" si="31"/>
        <v>0</v>
      </c>
      <c r="H350" s="271">
        <v>420</v>
      </c>
      <c r="I350" s="408">
        <f t="shared" si="32"/>
        <v>420</v>
      </c>
    </row>
    <row r="351" spans="2:29" ht="15.75" customHeight="1">
      <c r="B351" s="228" t="s">
        <v>79</v>
      </c>
      <c r="C351" s="406">
        <f>SUM('YEAR 1'!AD16,'YEAR 1'!AD44,'YEAR 1'!AD72,'YEAR 1'!AD100,'YEAR 1'!AD128,'YEAR 1'!AD156,'YEAR 1'!AD184,'YEAR 1'!AD212,'YEAR 1'!AD240,'YEAR 1'!AD268,'YEAR 1'!AD296,'YEAR 1'!AD324)</f>
        <v>0</v>
      </c>
      <c r="D351" s="407">
        <f>SUM('YEAR 2'!C351)</f>
        <v>0</v>
      </c>
      <c r="E351" s="406">
        <f>SUM('YEAR 3'!C351)</f>
        <v>0</v>
      </c>
      <c r="F351" s="406">
        <f>SUM('YEAR 4'!C351)</f>
        <v>0</v>
      </c>
      <c r="G351" s="406">
        <f t="shared" si="31"/>
        <v>0</v>
      </c>
      <c r="H351" s="271">
        <v>105</v>
      </c>
      <c r="I351" s="408">
        <f t="shared" si="32"/>
        <v>105</v>
      </c>
    </row>
    <row r="352" spans="2:29" ht="15.75" customHeight="1">
      <c r="B352" s="228" t="s">
        <v>80</v>
      </c>
      <c r="C352" s="406">
        <f>SUM('YEAR 1'!AD17,'YEAR 1'!AD45,'YEAR 1'!AD73,'YEAR 1'!AD101,'YEAR 1'!AD129,'YEAR 1'!AD157,'YEAR 1'!AD185,'YEAR 1'!AD213,'YEAR 1'!AD241,'YEAR 1'!AD269,'YEAR 1'!AD297,'YEAR 1'!AD325)</f>
        <v>0</v>
      </c>
      <c r="D352" s="407">
        <f>SUM('YEAR 2'!C352)</f>
        <v>0</v>
      </c>
      <c r="E352" s="406">
        <f>SUM('YEAR 3'!C352)</f>
        <v>0</v>
      </c>
      <c r="F352" s="406">
        <f>SUM('YEAR 4'!C352)</f>
        <v>0</v>
      </c>
      <c r="G352" s="406">
        <f t="shared" si="31"/>
        <v>0</v>
      </c>
      <c r="H352" s="271">
        <v>450</v>
      </c>
      <c r="I352" s="408">
        <f t="shared" si="32"/>
        <v>450</v>
      </c>
    </row>
    <row r="353" spans="2:10" ht="15.75" customHeight="1">
      <c r="B353" s="228" t="s">
        <v>81</v>
      </c>
      <c r="C353" s="406">
        <f>SUM('YEAR 1'!AD18,'YEAR 1'!AD46,'YEAR 1'!AD74,'YEAR 1'!AD102,'YEAR 1'!AD130,'YEAR 1'!AD158,'YEAR 1'!AD186,'YEAR 1'!AD214,'YEAR 1'!AD242,'YEAR 1'!AD270,'YEAR 1'!AD298,'YEAR 1'!AD326)</f>
        <v>0</v>
      </c>
      <c r="D353" s="407">
        <f>SUM('YEAR 2'!C353)</f>
        <v>0</v>
      </c>
      <c r="E353" s="406">
        <f>SUM('YEAR 3'!C353)</f>
        <v>0</v>
      </c>
      <c r="F353" s="406">
        <f>SUM('YEAR 4'!C353)</f>
        <v>0</v>
      </c>
      <c r="G353" s="406">
        <f t="shared" si="31"/>
        <v>0</v>
      </c>
      <c r="H353" s="271">
        <v>605</v>
      </c>
      <c r="I353" s="408">
        <f t="shared" si="32"/>
        <v>605</v>
      </c>
    </row>
    <row r="354" spans="2:10" ht="15.75" customHeight="1">
      <c r="B354" s="227" t="s">
        <v>82</v>
      </c>
      <c r="C354" s="406">
        <f>SUM('YEAR 1'!AD19,'YEAR 1'!AD47,'YEAR 1'!AD75,'YEAR 1'!AD103,'YEAR 1'!AD131,'YEAR 1'!AD159,'YEAR 1'!AD187,'YEAR 1'!AD215,'YEAR 1'!AD243,'YEAR 1'!AD271,'YEAR 1'!AD299,'YEAR 1'!AD327)</f>
        <v>0</v>
      </c>
      <c r="D354" s="407">
        <f>SUM('YEAR 2'!C354)</f>
        <v>0</v>
      </c>
      <c r="E354" s="406">
        <f>SUM('YEAR 3'!C354)</f>
        <v>0</v>
      </c>
      <c r="F354" s="406">
        <f>SUM('YEAR 4'!C354)</f>
        <v>0</v>
      </c>
      <c r="G354" s="406">
        <f t="shared" si="31"/>
        <v>0</v>
      </c>
      <c r="H354" s="271"/>
      <c r="I354" s="281"/>
    </row>
    <row r="355" spans="2:10" ht="15.75" customHeight="1">
      <c r="B355" s="227" t="s">
        <v>107</v>
      </c>
      <c r="C355" s="406">
        <f>SUM('YEAR 1'!AD20,'YEAR 1'!AD48,'YEAR 1'!AD76,'YEAR 1'!AD104,'YEAR 1'!AD132,'YEAR 1'!AD160,'YEAR 1'!AD188,'YEAR 1'!AD216,'YEAR 1'!AD244,'YEAR 1'!AD272,'YEAR 1'!AD300,'YEAR 1'!AD328)</f>
        <v>0</v>
      </c>
      <c r="D355" s="407">
        <f>SUM('YEAR 2'!C355)</f>
        <v>0</v>
      </c>
      <c r="E355" s="406">
        <f>SUM('YEAR 3'!C355)</f>
        <v>0</v>
      </c>
      <c r="F355" s="406">
        <f>SUM('YEAR 4'!C355)</f>
        <v>0</v>
      </c>
      <c r="G355" s="406">
        <f t="shared" si="31"/>
        <v>0</v>
      </c>
      <c r="H355" s="271">
        <v>288</v>
      </c>
      <c r="I355" s="408">
        <f>SUM(H355,-G355)</f>
        <v>288</v>
      </c>
    </row>
    <row r="356" spans="2:10" ht="15.75" customHeight="1">
      <c r="B356" s="228" t="s">
        <v>84</v>
      </c>
      <c r="C356" s="406">
        <f>SUM('YEAR 1'!AD21,'YEAR 1'!AD49,'YEAR 1'!AD77,'YEAR 1'!AD105,'YEAR 1'!AD133,'YEAR 1'!AD161,'YEAR 1'!AD189,'YEAR 1'!AD217,'YEAR 1'!AD245,'YEAR 1'!AD273,'YEAR 1'!AD301,'YEAR 1'!AD329)</f>
        <v>0</v>
      </c>
      <c r="D356" s="407">
        <f>SUM('YEAR 2'!C356)</f>
        <v>0</v>
      </c>
      <c r="E356" s="406">
        <f>SUM('YEAR 3'!C356)</f>
        <v>0</v>
      </c>
      <c r="F356" s="406">
        <f>SUM('YEAR 4'!C356)</f>
        <v>0</v>
      </c>
      <c r="G356" s="406">
        <f>SUM(C356:F356)</f>
        <v>0</v>
      </c>
      <c r="H356" s="272"/>
      <c r="I356" s="282"/>
    </row>
    <row r="357" spans="2:10" ht="15.75" customHeight="1"/>
    <row r="358" spans="2:10" ht="15.75" customHeight="1"/>
    <row r="359" spans="2:10" ht="15.75" customHeight="1">
      <c r="B359" s="273" t="s">
        <v>108</v>
      </c>
      <c r="C359" s="336">
        <v>1</v>
      </c>
      <c r="D359" s="337">
        <v>7</v>
      </c>
      <c r="E359" s="336">
        <v>13</v>
      </c>
      <c r="F359" s="336">
        <v>19</v>
      </c>
      <c r="G359" s="336">
        <v>25</v>
      </c>
      <c r="H359" s="336">
        <v>31</v>
      </c>
      <c r="I359" s="283"/>
      <c r="J359" s="283"/>
    </row>
    <row r="360" spans="2:10" ht="15.75" customHeight="1">
      <c r="B360" s="124" t="s">
        <v>109</v>
      </c>
      <c r="C360" s="336">
        <v>2</v>
      </c>
      <c r="D360" s="337">
        <v>8</v>
      </c>
      <c r="E360" s="336">
        <v>14</v>
      </c>
      <c r="F360" s="336">
        <v>20</v>
      </c>
      <c r="G360" s="336">
        <v>26</v>
      </c>
      <c r="H360" s="336">
        <v>32</v>
      </c>
      <c r="I360" s="283"/>
      <c r="J360" s="283"/>
    </row>
    <row r="361" spans="2:10" ht="15.75" customHeight="1">
      <c r="B361" s="274" t="s">
        <v>110</v>
      </c>
      <c r="C361" s="336">
        <v>3</v>
      </c>
      <c r="D361" s="337">
        <v>9</v>
      </c>
      <c r="E361" s="336">
        <v>15</v>
      </c>
      <c r="F361" s="336">
        <v>21</v>
      </c>
      <c r="G361" s="336">
        <v>27</v>
      </c>
      <c r="H361" s="336">
        <v>33</v>
      </c>
      <c r="I361" s="283"/>
      <c r="J361" s="283"/>
    </row>
    <row r="362" spans="2:10" ht="15.75" customHeight="1">
      <c r="B362" s="275" t="s">
        <v>111</v>
      </c>
      <c r="C362" s="336">
        <v>4</v>
      </c>
      <c r="D362" s="337">
        <v>10</v>
      </c>
      <c r="E362" s="336">
        <v>16</v>
      </c>
      <c r="F362" s="336">
        <v>22</v>
      </c>
      <c r="G362" s="336">
        <v>28</v>
      </c>
      <c r="H362" s="336">
        <v>34</v>
      </c>
      <c r="I362" s="283"/>
      <c r="J362" s="283"/>
    </row>
    <row r="363" spans="2:10" ht="15.75" customHeight="1">
      <c r="B363" s="338" t="s">
        <v>112</v>
      </c>
      <c r="C363" s="336">
        <v>5</v>
      </c>
      <c r="D363" s="337">
        <v>11</v>
      </c>
      <c r="E363" s="336">
        <v>17</v>
      </c>
      <c r="F363" s="336">
        <v>23</v>
      </c>
      <c r="G363" s="336">
        <v>29</v>
      </c>
      <c r="H363" s="336">
        <v>35</v>
      </c>
      <c r="I363" s="283"/>
      <c r="J363" s="283"/>
    </row>
    <row r="364" spans="2:10" ht="15.75" customHeight="1">
      <c r="B364" s="276"/>
      <c r="C364" s="336">
        <v>6</v>
      </c>
      <c r="D364" s="337">
        <v>12</v>
      </c>
      <c r="E364" s="336">
        <v>18</v>
      </c>
      <c r="F364" s="336">
        <v>24</v>
      </c>
      <c r="G364" s="336">
        <v>30</v>
      </c>
      <c r="H364" s="336">
        <v>36</v>
      </c>
      <c r="I364" s="283"/>
      <c r="J364" s="283"/>
    </row>
    <row r="365" spans="2:10">
      <c r="C365" s="277"/>
      <c r="D365" s="278"/>
      <c r="E365" s="126"/>
      <c r="F365" s="242"/>
      <c r="G365" s="277"/>
      <c r="H365" s="277"/>
      <c r="I365" s="283"/>
      <c r="J365" s="283"/>
    </row>
    <row r="366" spans="2:10">
      <c r="C366" s="277"/>
      <c r="D366" s="278"/>
      <c r="E366" s="126"/>
      <c r="F366" s="242"/>
      <c r="G366" s="277"/>
      <c r="H366" s="277"/>
      <c r="I366" s="283"/>
      <c r="J366" s="283"/>
    </row>
    <row r="367" spans="2:10">
      <c r="C367" s="277"/>
      <c r="D367" s="278"/>
      <c r="E367" s="126"/>
      <c r="F367" s="242"/>
      <c r="G367" s="277"/>
      <c r="H367" s="277"/>
      <c r="I367" s="283"/>
      <c r="J367" s="283"/>
    </row>
    <row r="368" spans="2:10">
      <c r="C368" s="277"/>
      <c r="D368" s="278"/>
      <c r="E368" s="126"/>
      <c r="F368" s="242"/>
      <c r="G368" s="277"/>
      <c r="H368" s="277"/>
      <c r="I368" s="283"/>
      <c r="J368" s="283"/>
    </row>
    <row r="369" spans="2:10">
      <c r="C369" s="277"/>
      <c r="D369" s="278"/>
      <c r="E369" s="126"/>
      <c r="F369" s="242"/>
      <c r="G369" s="277"/>
      <c r="H369" s="277"/>
      <c r="I369" s="283"/>
      <c r="J369" s="283"/>
    </row>
    <row r="370" spans="2:10">
      <c r="C370" s="277"/>
      <c r="D370" s="278"/>
      <c r="E370" s="126"/>
      <c r="F370" s="242"/>
      <c r="G370" s="277"/>
      <c r="H370" s="277"/>
      <c r="I370" s="283"/>
      <c r="J370" s="283"/>
    </row>
    <row r="374" spans="2:10">
      <c r="B374" s="126"/>
      <c r="C374" s="277"/>
      <c r="D374" s="278"/>
      <c r="E374" s="277"/>
      <c r="G374" s="277"/>
      <c r="H374" s="277"/>
      <c r="I374" s="283"/>
      <c r="J374" s="283"/>
    </row>
    <row r="375" spans="2:10">
      <c r="B375" s="126"/>
      <c r="C375" s="277"/>
      <c r="D375" s="278"/>
      <c r="E375" s="277"/>
      <c r="F375" s="242"/>
      <c r="G375" s="277"/>
      <c r="H375" s="277"/>
      <c r="I375" s="283"/>
      <c r="J375" s="283"/>
    </row>
    <row r="376" spans="2:10">
      <c r="B376" s="126"/>
      <c r="C376" s="277"/>
      <c r="D376" s="278"/>
      <c r="E376" s="277"/>
      <c r="F376" s="242"/>
      <c r="G376" s="277"/>
      <c r="H376" s="277"/>
      <c r="I376" s="283"/>
      <c r="J376" s="283"/>
    </row>
    <row r="377" spans="2:10">
      <c r="B377" s="126"/>
      <c r="C377" s="277"/>
      <c r="D377" s="278"/>
      <c r="E377" s="277"/>
      <c r="F377" s="242"/>
      <c r="G377" s="277"/>
      <c r="H377" s="277"/>
      <c r="I377" s="283"/>
      <c r="J377" s="283"/>
    </row>
    <row r="378" spans="2:10">
      <c r="B378" s="126"/>
      <c r="C378" s="277"/>
      <c r="D378" s="278"/>
      <c r="E378" s="277"/>
      <c r="F378" s="242"/>
      <c r="G378" s="277"/>
      <c r="H378" s="277"/>
      <c r="I378" s="283"/>
      <c r="J378" s="283"/>
    </row>
    <row r="379" spans="2:10">
      <c r="B379" s="126"/>
      <c r="C379" s="277"/>
      <c r="D379" s="278"/>
      <c r="E379" s="277"/>
      <c r="F379" s="242"/>
      <c r="G379" s="277"/>
      <c r="H379" s="277"/>
      <c r="I379" s="283"/>
      <c r="J379" s="283"/>
    </row>
    <row r="380" spans="2:10">
      <c r="B380" s="126"/>
      <c r="C380" s="277"/>
      <c r="D380" s="278"/>
      <c r="E380" s="277"/>
      <c r="F380" s="242"/>
      <c r="G380" s="277"/>
      <c r="H380" s="277"/>
      <c r="I380" s="283"/>
      <c r="J380" s="283"/>
    </row>
    <row r="381" spans="2:10">
      <c r="B381" s="126"/>
      <c r="C381" s="277"/>
      <c r="D381" s="278"/>
      <c r="E381" s="277"/>
      <c r="F381" s="242"/>
      <c r="G381" s="277"/>
      <c r="H381" s="277"/>
      <c r="I381" s="283"/>
      <c r="J381" s="283"/>
    </row>
    <row r="382" spans="2:10">
      <c r="B382" s="126"/>
      <c r="C382" s="277"/>
      <c r="D382" s="278"/>
      <c r="E382" s="277"/>
      <c r="F382" s="242"/>
      <c r="G382" s="277"/>
      <c r="H382" s="277"/>
      <c r="I382" s="283"/>
      <c r="J382" s="283"/>
    </row>
    <row r="383" spans="2:10">
      <c r="B383" s="126"/>
      <c r="C383" s="277"/>
      <c r="D383" s="278"/>
      <c r="E383" s="277"/>
      <c r="F383" s="242"/>
      <c r="G383" s="277"/>
      <c r="H383" s="277"/>
      <c r="I383" s="283"/>
      <c r="J383" s="283"/>
    </row>
    <row r="384" spans="2:10">
      <c r="B384" s="126"/>
      <c r="C384" s="277"/>
      <c r="D384" s="278"/>
      <c r="E384" s="277"/>
      <c r="F384" s="242"/>
      <c r="G384" s="277"/>
      <c r="H384" s="277"/>
      <c r="I384" s="283"/>
      <c r="J384" s="283"/>
    </row>
    <row r="385" spans="2:29">
      <c r="B385" s="126"/>
      <c r="C385" s="277"/>
      <c r="D385" s="278"/>
      <c r="E385" s="277"/>
      <c r="F385" s="242"/>
      <c r="G385" s="277"/>
      <c r="H385" s="277"/>
      <c r="I385" s="283"/>
      <c r="J385" s="283"/>
    </row>
    <row r="389" spans="2:29" ht="13.8">
      <c r="B389" s="246"/>
      <c r="C389" s="324"/>
      <c r="D389" s="246"/>
      <c r="E389" s="246"/>
      <c r="F389" s="246"/>
      <c r="G389" s="246"/>
      <c r="H389" s="246"/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T389" s="246"/>
      <c r="U389" s="246"/>
      <c r="V389" s="246"/>
      <c r="W389" s="246"/>
      <c r="X389" s="246"/>
      <c r="Y389" s="246"/>
      <c r="Z389" s="246"/>
      <c r="AA389" s="246"/>
      <c r="AB389" s="246"/>
      <c r="AC389" s="339"/>
    </row>
    <row r="390" spans="2:29" ht="13.8">
      <c r="B390" s="246"/>
      <c r="C390" s="325"/>
      <c r="D390" s="246"/>
      <c r="E390" s="246"/>
      <c r="F390" s="246"/>
      <c r="G390" s="246"/>
      <c r="H390" s="246"/>
      <c r="I390" s="246"/>
      <c r="J390" s="246"/>
      <c r="K390" s="246"/>
      <c r="L390" s="246"/>
      <c r="M390" s="246"/>
      <c r="N390" s="246"/>
      <c r="O390" s="246"/>
      <c r="P390" s="246"/>
      <c r="Q390" s="246"/>
      <c r="R390" s="246"/>
      <c r="S390" s="246"/>
      <c r="T390" s="246"/>
      <c r="U390" s="246"/>
      <c r="V390" s="246"/>
      <c r="W390" s="246"/>
      <c r="X390" s="246"/>
      <c r="Y390" s="246"/>
      <c r="Z390" s="246"/>
      <c r="AA390" s="246"/>
      <c r="AB390" s="246"/>
      <c r="AC390" s="339"/>
    </row>
    <row r="391" spans="2:29" ht="13.8">
      <c r="B391" s="246"/>
      <c r="C391" s="324"/>
      <c r="D391" s="246"/>
      <c r="E391" s="246"/>
      <c r="F391" s="246"/>
      <c r="G391" s="246"/>
      <c r="H391" s="246"/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T391" s="246"/>
      <c r="U391" s="246"/>
      <c r="V391" s="246"/>
      <c r="W391" s="246"/>
      <c r="X391" s="246"/>
      <c r="Y391" s="246"/>
      <c r="Z391" s="246"/>
      <c r="AA391" s="246"/>
      <c r="AB391" s="246"/>
      <c r="AC391" s="339"/>
    </row>
    <row r="392" spans="2:29" ht="13.8">
      <c r="B392" s="246"/>
      <c r="C392" s="324"/>
      <c r="D392" s="246"/>
      <c r="E392" s="246"/>
      <c r="F392" s="246"/>
      <c r="G392" s="246"/>
      <c r="H392" s="246"/>
      <c r="I392" s="246"/>
      <c r="J392" s="246"/>
      <c r="K392" s="246"/>
      <c r="L392" s="246"/>
      <c r="M392" s="246"/>
      <c r="N392" s="246"/>
      <c r="O392" s="246"/>
      <c r="P392" s="246"/>
      <c r="Q392" s="246"/>
      <c r="R392" s="246"/>
      <c r="S392" s="246"/>
      <c r="T392" s="246"/>
      <c r="U392" s="246"/>
      <c r="V392" s="246"/>
      <c r="W392" s="246"/>
      <c r="X392" s="246"/>
      <c r="Y392" s="246"/>
      <c r="Z392" s="246"/>
      <c r="AA392" s="246"/>
      <c r="AB392" s="246"/>
      <c r="AC392" s="339"/>
    </row>
    <row r="393" spans="2:29" ht="13.8">
      <c r="B393" s="246"/>
      <c r="C393" s="324"/>
      <c r="D393" s="246"/>
      <c r="E393" s="246"/>
      <c r="F393" s="246"/>
      <c r="G393" s="246"/>
      <c r="H393" s="246"/>
      <c r="I393" s="246"/>
      <c r="J393" s="246"/>
      <c r="K393" s="246"/>
      <c r="L393" s="246"/>
      <c r="M393" s="246"/>
      <c r="N393" s="246"/>
      <c r="O393" s="246"/>
      <c r="P393" s="246"/>
      <c r="Q393" s="246"/>
      <c r="R393" s="246"/>
      <c r="S393" s="246"/>
      <c r="T393" s="246"/>
      <c r="U393" s="246"/>
      <c r="V393" s="246"/>
      <c r="W393" s="246"/>
      <c r="X393" s="246"/>
      <c r="Y393" s="246"/>
      <c r="Z393" s="246"/>
      <c r="AA393" s="246"/>
      <c r="AB393" s="246"/>
      <c r="AC393" s="339"/>
    </row>
    <row r="394" spans="2:29" ht="13.8">
      <c r="B394" s="246"/>
      <c r="C394" s="324"/>
      <c r="D394" s="246"/>
      <c r="E394" s="246"/>
      <c r="F394" s="246"/>
      <c r="G394" s="246"/>
      <c r="H394" s="246"/>
      <c r="I394" s="246"/>
      <c r="J394" s="246"/>
      <c r="K394" s="246"/>
      <c r="L394" s="246"/>
      <c r="M394" s="246"/>
      <c r="N394" s="246"/>
      <c r="O394" s="246"/>
      <c r="P394" s="246"/>
      <c r="Q394" s="246"/>
      <c r="R394" s="246"/>
      <c r="S394" s="246"/>
      <c r="T394" s="246"/>
      <c r="U394" s="246"/>
      <c r="V394" s="246"/>
      <c r="W394" s="246"/>
      <c r="X394" s="246"/>
      <c r="Y394" s="246"/>
      <c r="Z394" s="246"/>
      <c r="AA394" s="246"/>
      <c r="AB394" s="246"/>
      <c r="AC394" s="339"/>
    </row>
    <row r="395" spans="2:29" ht="13.8">
      <c r="B395" s="246"/>
      <c r="C395" s="324"/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6"/>
      <c r="Q395" s="246"/>
      <c r="R395" s="246"/>
      <c r="S395" s="246"/>
      <c r="T395" s="246"/>
      <c r="U395" s="246"/>
      <c r="V395" s="246"/>
      <c r="W395" s="246"/>
      <c r="X395" s="246"/>
      <c r="Y395" s="246"/>
      <c r="Z395" s="246"/>
      <c r="AA395" s="246"/>
      <c r="AB395" s="246"/>
      <c r="AC395" s="339"/>
    </row>
    <row r="396" spans="2:29" ht="13.8">
      <c r="B396" s="246"/>
      <c r="C396" s="324"/>
      <c r="D396" s="246"/>
      <c r="E396" s="246"/>
      <c r="F396" s="246"/>
      <c r="G396" s="246"/>
      <c r="H396" s="246"/>
      <c r="I396" s="246"/>
      <c r="J396" s="246"/>
      <c r="K396" s="246"/>
      <c r="L396" s="246"/>
      <c r="M396" s="246"/>
      <c r="N396" s="246"/>
      <c r="O396" s="246"/>
      <c r="P396" s="246"/>
      <c r="Q396" s="246"/>
      <c r="R396" s="246"/>
      <c r="S396" s="246"/>
      <c r="T396" s="246"/>
      <c r="U396" s="246"/>
      <c r="V396" s="246"/>
      <c r="W396" s="246"/>
      <c r="X396" s="246"/>
      <c r="Y396" s="246"/>
      <c r="Z396" s="246"/>
      <c r="AA396" s="246"/>
      <c r="AB396" s="246"/>
      <c r="AC396" s="339"/>
    </row>
    <row r="397" spans="2:29" ht="13.8">
      <c r="B397" s="246"/>
      <c r="C397" s="324"/>
      <c r="D397" s="246"/>
      <c r="E397" s="246"/>
      <c r="F397" s="246"/>
      <c r="G397" s="246"/>
      <c r="H397" s="246"/>
      <c r="I397" s="246"/>
      <c r="J397" s="246"/>
      <c r="K397" s="246"/>
      <c r="L397" s="246"/>
      <c r="M397" s="246"/>
      <c r="N397" s="246"/>
      <c r="O397" s="246"/>
      <c r="P397" s="246"/>
      <c r="Q397" s="246"/>
      <c r="R397" s="246"/>
      <c r="S397" s="246"/>
      <c r="T397" s="246"/>
      <c r="U397" s="246"/>
      <c r="V397" s="246"/>
      <c r="W397" s="246"/>
      <c r="X397" s="246"/>
      <c r="Y397" s="246"/>
      <c r="Z397" s="246"/>
      <c r="AA397" s="246"/>
      <c r="AB397" s="246"/>
      <c r="AC397" s="339"/>
    </row>
    <row r="398" spans="2:29" ht="13.8">
      <c r="B398" s="246"/>
      <c r="C398" s="324"/>
      <c r="D398" s="246"/>
      <c r="E398" s="246"/>
      <c r="F398" s="246"/>
      <c r="G398" s="246"/>
      <c r="H398" s="246"/>
      <c r="I398" s="246"/>
      <c r="J398" s="246"/>
      <c r="K398" s="246"/>
      <c r="L398" s="246"/>
      <c r="M398" s="246"/>
      <c r="N398" s="246"/>
      <c r="O398" s="246"/>
      <c r="P398" s="246"/>
      <c r="Q398" s="246"/>
      <c r="R398" s="246"/>
      <c r="S398" s="246"/>
      <c r="T398" s="246"/>
      <c r="U398" s="246"/>
      <c r="V398" s="246"/>
      <c r="W398" s="246"/>
      <c r="X398" s="246"/>
      <c r="Y398" s="246"/>
      <c r="Z398" s="246"/>
      <c r="AA398" s="246"/>
      <c r="AB398" s="246"/>
      <c r="AC398" s="339"/>
    </row>
    <row r="399" spans="2:29" ht="13.8">
      <c r="B399" s="246"/>
      <c r="C399" s="324"/>
      <c r="D399" s="246"/>
      <c r="E399" s="246"/>
      <c r="F399" s="246"/>
      <c r="G399" s="246"/>
      <c r="H399" s="246"/>
      <c r="I399" s="246"/>
      <c r="J399" s="246"/>
      <c r="K399" s="246"/>
      <c r="L399" s="246"/>
      <c r="M399" s="246"/>
      <c r="N399" s="246"/>
      <c r="O399" s="246"/>
      <c r="P399" s="246"/>
      <c r="Q399" s="246"/>
      <c r="R399" s="246"/>
      <c r="S399" s="246"/>
      <c r="T399" s="246"/>
      <c r="U399" s="246"/>
      <c r="V399" s="246"/>
      <c r="W399" s="246"/>
      <c r="X399" s="246"/>
      <c r="Y399" s="246"/>
      <c r="Z399" s="246"/>
      <c r="AA399" s="246"/>
      <c r="AB399" s="246"/>
      <c r="AC399" s="339"/>
    </row>
    <row r="400" spans="2:29" ht="13.8">
      <c r="B400" s="246"/>
      <c r="C400" s="246"/>
      <c r="D400" s="246"/>
      <c r="E400" s="246"/>
      <c r="F400" s="246"/>
      <c r="G400" s="246"/>
      <c r="H400" s="246"/>
      <c r="I400" s="246"/>
      <c r="J400" s="246"/>
      <c r="K400" s="246"/>
      <c r="L400" s="246"/>
      <c r="M400" s="246"/>
      <c r="N400" s="246"/>
      <c r="O400" s="246"/>
      <c r="P400" s="246"/>
      <c r="Q400" s="246"/>
      <c r="R400" s="246"/>
      <c r="S400" s="246"/>
      <c r="T400" s="246"/>
      <c r="U400" s="246"/>
      <c r="V400" s="246"/>
      <c r="W400" s="246"/>
      <c r="X400" s="246"/>
      <c r="Y400" s="246"/>
      <c r="Z400" s="246"/>
      <c r="AA400" s="246"/>
      <c r="AB400" s="246"/>
      <c r="AC400" s="339"/>
    </row>
  </sheetData>
  <sheetProtection algorithmName="SHA-512" hashValue="EgFYetwZzNV3JBOWIjthSOPWepFjQiLM691h8LfXQ/W5TRvkfebFnUaTuL0yFLCiRA0HE4HkAn9pwYIIcaiGgQ==" saltValue="GYLoNeunE7C3nuapw/WF8A==" spinCount="100000" sheet="1" objects="1" scenarios="1" selectLockedCells="1"/>
  <mergeCells count="26">
    <mergeCell ref="B2:AD2"/>
    <mergeCell ref="B4:AD4"/>
    <mergeCell ref="F23:G23"/>
    <mergeCell ref="F25:G25"/>
    <mergeCell ref="F51:G51"/>
    <mergeCell ref="F53:G53"/>
    <mergeCell ref="F79:G79"/>
    <mergeCell ref="F81:G81"/>
    <mergeCell ref="F107:G107"/>
    <mergeCell ref="F109:G109"/>
    <mergeCell ref="F135:G135"/>
    <mergeCell ref="F137:G137"/>
    <mergeCell ref="F163:G163"/>
    <mergeCell ref="F165:G165"/>
    <mergeCell ref="F191:G191"/>
    <mergeCell ref="F193:G193"/>
    <mergeCell ref="F219:G219"/>
    <mergeCell ref="F221:G221"/>
    <mergeCell ref="F247:G247"/>
    <mergeCell ref="F249:G249"/>
    <mergeCell ref="F333:G333"/>
    <mergeCell ref="F275:G275"/>
    <mergeCell ref="F277:G277"/>
    <mergeCell ref="F303:G303"/>
    <mergeCell ref="F305:G305"/>
    <mergeCell ref="F331:G331"/>
  </mergeCells>
  <pageMargins left="0.5" right="0.5" top="0.5" bottom="0.5" header="0" footer="0"/>
  <pageSetup scale="59" fitToHeight="0" orientation="landscape" r:id="rId1"/>
  <headerFooter alignWithMargins="0"/>
  <rowBreaks count="3" manualBreakCount="3">
    <brk id="59" max="29" man="1"/>
    <brk id="193" max="29" man="1"/>
    <brk id="25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</sheetPr>
  <dimension ref="A1:CA357"/>
  <sheetViews>
    <sheetView showGridLines="0" zoomScale="90" zoomScaleNormal="90" workbookViewId="0">
      <selection activeCell="D348" sqref="D348"/>
    </sheetView>
  </sheetViews>
  <sheetFormatPr defaultColWidth="9.21875" defaultRowHeight="13.2"/>
  <cols>
    <col min="1" max="1" width="3.77734375" style="128" customWidth="1"/>
    <col min="2" max="2" width="24.44140625" style="128" customWidth="1"/>
    <col min="3" max="3" width="7.5546875" style="128" customWidth="1"/>
    <col min="4" max="4" width="8.77734375" style="129" customWidth="1"/>
    <col min="5" max="7" width="7.5546875" style="128" customWidth="1"/>
    <col min="8" max="29" width="6.77734375" style="128" customWidth="1"/>
    <col min="30" max="30" width="9.77734375" style="128" customWidth="1"/>
    <col min="31" max="31" width="3.77734375" style="128" customWidth="1"/>
    <col min="32" max="16384" width="9.21875" style="128"/>
  </cols>
  <sheetData>
    <row r="1" spans="1:79" ht="12" customHeight="1"/>
    <row r="2" spans="1:79" ht="33" customHeight="1">
      <c r="B2" s="355" t="s">
        <v>123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</row>
    <row r="3" spans="1:79" ht="8.25" customHeight="1">
      <c r="B3" s="130"/>
      <c r="C3" s="131"/>
      <c r="D3" s="131"/>
      <c r="E3" s="131"/>
      <c r="F3" s="131"/>
      <c r="G3" s="131"/>
      <c r="H3" s="131"/>
      <c r="I3" s="131"/>
      <c r="J3" s="188"/>
      <c r="K3" s="188"/>
      <c r="L3" s="189"/>
      <c r="M3" s="188"/>
      <c r="N3" s="190"/>
      <c r="O3" s="190"/>
      <c r="P3" s="190"/>
      <c r="Q3" s="190"/>
      <c r="R3" s="190"/>
      <c r="S3" s="190"/>
      <c r="T3" s="188"/>
      <c r="U3" s="188"/>
      <c r="V3" s="188"/>
      <c r="W3" s="188"/>
      <c r="X3" s="188"/>
      <c r="Y3" s="206"/>
      <c r="Z3" s="207"/>
      <c r="AA3" s="207"/>
      <c r="AB3" s="207"/>
      <c r="AC3" s="207"/>
      <c r="AD3" s="208"/>
    </row>
    <row r="4" spans="1:79" ht="20.25" customHeight="1">
      <c r="B4" s="357" t="s">
        <v>126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133"/>
    </row>
    <row r="5" spans="1:79" ht="15.75" customHeight="1">
      <c r="E5" s="133"/>
      <c r="F5" s="134"/>
      <c r="G5" s="135"/>
      <c r="H5" s="133"/>
      <c r="I5" s="133"/>
      <c r="J5" s="134"/>
      <c r="K5" s="134"/>
      <c r="L5" s="133"/>
      <c r="M5" s="133"/>
      <c r="N5" s="134"/>
      <c r="O5" s="132"/>
      <c r="P5" s="133"/>
      <c r="Q5" s="203"/>
      <c r="R5" s="203"/>
      <c r="S5" s="204"/>
      <c r="T5" s="203"/>
      <c r="U5" s="203"/>
      <c r="V5" s="203"/>
      <c r="W5" s="134"/>
      <c r="X5" s="133"/>
      <c r="Y5" s="133"/>
      <c r="Z5" s="133"/>
      <c r="AA5" s="134"/>
      <c r="AB5" s="61"/>
      <c r="AC5" s="133"/>
      <c r="AD5" s="133"/>
      <c r="AE5" s="133"/>
    </row>
    <row r="6" spans="1:79" ht="15.75" customHeight="1">
      <c r="C6" s="136"/>
      <c r="G6" s="136"/>
      <c r="H6" s="136"/>
      <c r="K6" s="136"/>
      <c r="M6" s="191"/>
      <c r="P6" s="136"/>
      <c r="T6" s="136"/>
      <c r="X6" s="136"/>
    </row>
    <row r="7" spans="1:79" ht="15.75" customHeight="1">
      <c r="B7" s="137" t="s">
        <v>73</v>
      </c>
      <c r="C7" s="136"/>
      <c r="D7" s="138"/>
      <c r="E7" s="139"/>
      <c r="F7" s="126"/>
      <c r="G7" s="140"/>
      <c r="H7" s="136"/>
      <c r="K7" s="136"/>
      <c r="P7" s="136"/>
      <c r="S7" s="133"/>
      <c r="T7" s="140"/>
      <c r="U7" s="126"/>
      <c r="V7" s="133"/>
      <c r="W7" s="126"/>
      <c r="X7" s="205"/>
      <c r="Y7" s="209"/>
      <c r="AD7" s="210"/>
    </row>
    <row r="8" spans="1:79" ht="15.75" customHeight="1">
      <c r="B8" s="141" t="s">
        <v>127</v>
      </c>
      <c r="C8" s="136"/>
      <c r="G8" s="142"/>
      <c r="H8" s="136"/>
      <c r="K8" s="192"/>
      <c r="P8" s="142"/>
      <c r="T8" s="142"/>
      <c r="X8" s="142"/>
      <c r="AD8" s="188"/>
    </row>
    <row r="9" spans="1:79" s="124" customFormat="1" ht="15.75" customHeight="1">
      <c r="A9" s="133"/>
      <c r="B9" s="143" t="s">
        <v>5</v>
      </c>
      <c r="C9" s="144">
        <v>1</v>
      </c>
      <c r="D9" s="144">
        <v>2</v>
      </c>
      <c r="E9" s="144">
        <v>3</v>
      </c>
      <c r="F9" s="144">
        <v>4</v>
      </c>
      <c r="G9" s="145">
        <v>5</v>
      </c>
      <c r="H9" s="146">
        <v>6</v>
      </c>
      <c r="I9" s="144">
        <v>7</v>
      </c>
      <c r="J9" s="144">
        <v>8</v>
      </c>
      <c r="K9" s="144">
        <v>9</v>
      </c>
      <c r="L9" s="145">
        <v>10</v>
      </c>
      <c r="M9" s="146">
        <v>11</v>
      </c>
      <c r="N9" s="144">
        <v>12</v>
      </c>
      <c r="O9" s="144">
        <v>13</v>
      </c>
      <c r="P9" s="144">
        <v>14</v>
      </c>
      <c r="Q9" s="145">
        <v>15</v>
      </c>
      <c r="R9" s="146">
        <v>16</v>
      </c>
      <c r="S9" s="144">
        <v>17</v>
      </c>
      <c r="T9" s="144">
        <v>18</v>
      </c>
      <c r="U9" s="144">
        <v>19</v>
      </c>
      <c r="V9" s="145">
        <v>20</v>
      </c>
      <c r="W9" s="146">
        <v>21</v>
      </c>
      <c r="X9" s="144">
        <v>22</v>
      </c>
      <c r="Y9" s="144">
        <v>23</v>
      </c>
      <c r="Z9" s="144">
        <v>24</v>
      </c>
      <c r="AA9" s="211">
        <v>25</v>
      </c>
      <c r="AB9" s="211">
        <v>26</v>
      </c>
      <c r="AC9" s="145">
        <v>27</v>
      </c>
      <c r="AD9" s="212" t="s">
        <v>6</v>
      </c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</row>
    <row r="10" spans="1:79" ht="15.75" customHeight="1">
      <c r="B10" s="147" t="s">
        <v>67</v>
      </c>
      <c r="C10" s="148"/>
      <c r="D10" s="149"/>
      <c r="E10" s="150"/>
      <c r="F10" s="151"/>
      <c r="G10" s="152"/>
      <c r="H10" s="150"/>
      <c r="I10" s="151"/>
      <c r="J10" s="151"/>
      <c r="K10" s="151"/>
      <c r="L10" s="152"/>
      <c r="M10" s="148"/>
      <c r="N10" s="150"/>
      <c r="O10" s="151"/>
      <c r="P10" s="151"/>
      <c r="Q10" s="152"/>
      <c r="R10" s="150"/>
      <c r="S10" s="151"/>
      <c r="T10" s="151"/>
      <c r="U10" s="151"/>
      <c r="V10" s="152"/>
      <c r="W10" s="148"/>
      <c r="X10" s="151"/>
      <c r="Y10" s="151"/>
      <c r="Z10" s="151"/>
      <c r="AA10" s="213"/>
      <c r="AB10" s="214"/>
      <c r="AC10" s="152"/>
      <c r="AD10" s="394">
        <f t="shared" ref="AD10" si="0">SUM(C10:AC10)</f>
        <v>0</v>
      </c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</row>
    <row r="11" spans="1:79" ht="15.75" customHeight="1">
      <c r="B11" s="153" t="s">
        <v>74</v>
      </c>
      <c r="C11" s="154"/>
      <c r="D11" s="155"/>
      <c r="E11" s="156"/>
      <c r="F11" s="156"/>
      <c r="G11" s="157"/>
      <c r="H11" s="154"/>
      <c r="I11" s="156"/>
      <c r="J11" s="156"/>
      <c r="K11" s="193"/>
      <c r="L11" s="194"/>
      <c r="M11" s="195"/>
      <c r="N11" s="156"/>
      <c r="O11" s="156"/>
      <c r="P11" s="193"/>
      <c r="Q11" s="194"/>
      <c r="R11" s="195"/>
      <c r="S11" s="156"/>
      <c r="T11" s="193"/>
      <c r="U11" s="156"/>
      <c r="V11" s="194"/>
      <c r="W11" s="195"/>
      <c r="X11" s="193"/>
      <c r="Y11" s="156"/>
      <c r="Z11" s="156"/>
      <c r="AA11" s="156"/>
      <c r="AB11" s="156"/>
      <c r="AC11" s="194"/>
      <c r="AD11" s="392">
        <f t="shared" ref="AD11:AD20" si="1">SUM(C11:AC11)</f>
        <v>0</v>
      </c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</row>
    <row r="12" spans="1:79" ht="15.75" customHeight="1">
      <c r="B12" s="153" t="s">
        <v>75</v>
      </c>
      <c r="C12" s="158"/>
      <c r="D12" s="159"/>
      <c r="E12" s="160"/>
      <c r="F12" s="160"/>
      <c r="G12" s="161"/>
      <c r="H12" s="158"/>
      <c r="I12" s="160"/>
      <c r="J12" s="160"/>
      <c r="K12" s="160"/>
      <c r="L12" s="161"/>
      <c r="M12" s="158"/>
      <c r="N12" s="160"/>
      <c r="O12" s="160"/>
      <c r="P12" s="160"/>
      <c r="Q12" s="161"/>
      <c r="R12" s="158"/>
      <c r="S12" s="160"/>
      <c r="T12" s="160"/>
      <c r="U12" s="160"/>
      <c r="V12" s="161"/>
      <c r="W12" s="158"/>
      <c r="X12" s="160"/>
      <c r="Y12" s="160"/>
      <c r="Z12" s="160"/>
      <c r="AA12" s="160"/>
      <c r="AB12" s="160"/>
      <c r="AC12" s="161"/>
      <c r="AD12" s="392">
        <f t="shared" si="1"/>
        <v>0</v>
      </c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</row>
    <row r="13" spans="1:79" s="125" customFormat="1" ht="15.75" customHeight="1">
      <c r="A13" s="126"/>
      <c r="B13" s="153" t="s">
        <v>76</v>
      </c>
      <c r="C13" s="154"/>
      <c r="D13" s="155"/>
      <c r="E13" s="156"/>
      <c r="F13" s="156"/>
      <c r="G13" s="157"/>
      <c r="H13" s="154"/>
      <c r="I13" s="156"/>
      <c r="J13" s="156"/>
      <c r="K13" s="193"/>
      <c r="L13" s="194"/>
      <c r="M13" s="195"/>
      <c r="N13" s="156"/>
      <c r="O13" s="156"/>
      <c r="P13" s="193"/>
      <c r="Q13" s="194"/>
      <c r="R13" s="195"/>
      <c r="S13" s="156"/>
      <c r="T13" s="193"/>
      <c r="U13" s="156"/>
      <c r="V13" s="194"/>
      <c r="W13" s="195"/>
      <c r="X13" s="193"/>
      <c r="Y13" s="156"/>
      <c r="Z13" s="156"/>
      <c r="AA13" s="156"/>
      <c r="AB13" s="156"/>
      <c r="AC13" s="194"/>
      <c r="AD13" s="396">
        <f t="shared" si="1"/>
        <v>0</v>
      </c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</row>
    <row r="14" spans="1:79" s="126" customFormat="1" ht="15.75" customHeight="1">
      <c r="B14" s="153" t="s">
        <v>77</v>
      </c>
      <c r="C14" s="158"/>
      <c r="D14" s="159"/>
      <c r="E14" s="160"/>
      <c r="F14" s="160"/>
      <c r="G14" s="161"/>
      <c r="H14" s="158"/>
      <c r="I14" s="160"/>
      <c r="J14" s="160"/>
      <c r="K14" s="160"/>
      <c r="L14" s="161"/>
      <c r="M14" s="158"/>
      <c r="N14" s="160"/>
      <c r="O14" s="160"/>
      <c r="P14" s="160"/>
      <c r="Q14" s="161"/>
      <c r="R14" s="158"/>
      <c r="S14" s="160"/>
      <c r="T14" s="160"/>
      <c r="U14" s="160"/>
      <c r="V14" s="161"/>
      <c r="W14" s="158"/>
      <c r="X14" s="160"/>
      <c r="Y14" s="160"/>
      <c r="Z14" s="160"/>
      <c r="AA14" s="160"/>
      <c r="AB14" s="160"/>
      <c r="AC14" s="161"/>
      <c r="AD14" s="396">
        <f t="shared" si="1"/>
        <v>0</v>
      </c>
    </row>
    <row r="15" spans="1:79" s="126" customFormat="1" ht="15.75" customHeight="1">
      <c r="B15" s="153" t="s">
        <v>78</v>
      </c>
      <c r="C15" s="154"/>
      <c r="D15" s="155"/>
      <c r="E15" s="156"/>
      <c r="F15" s="156"/>
      <c r="G15" s="157"/>
      <c r="H15" s="154"/>
      <c r="I15" s="156"/>
      <c r="J15" s="156"/>
      <c r="K15" s="193"/>
      <c r="L15" s="194"/>
      <c r="M15" s="195"/>
      <c r="N15" s="156"/>
      <c r="O15" s="156"/>
      <c r="P15" s="193"/>
      <c r="Q15" s="194"/>
      <c r="R15" s="195"/>
      <c r="S15" s="156"/>
      <c r="T15" s="193"/>
      <c r="U15" s="156"/>
      <c r="V15" s="194"/>
      <c r="W15" s="195"/>
      <c r="X15" s="193"/>
      <c r="Y15" s="156"/>
      <c r="Z15" s="156"/>
      <c r="AA15" s="156"/>
      <c r="AB15" s="156"/>
      <c r="AC15" s="194"/>
      <c r="AD15" s="396">
        <f t="shared" si="1"/>
        <v>0</v>
      </c>
    </row>
    <row r="16" spans="1:79" s="126" customFormat="1" ht="15.75" customHeight="1">
      <c r="B16" s="153" t="s">
        <v>79</v>
      </c>
      <c r="C16" s="158"/>
      <c r="D16" s="159"/>
      <c r="E16" s="160"/>
      <c r="F16" s="160"/>
      <c r="G16" s="161"/>
      <c r="H16" s="158"/>
      <c r="I16" s="160"/>
      <c r="J16" s="160"/>
      <c r="K16" s="160"/>
      <c r="L16" s="161"/>
      <c r="M16" s="158"/>
      <c r="N16" s="160"/>
      <c r="O16" s="160"/>
      <c r="P16" s="160"/>
      <c r="Q16" s="161"/>
      <c r="R16" s="158"/>
      <c r="S16" s="160"/>
      <c r="T16" s="160"/>
      <c r="U16" s="160"/>
      <c r="V16" s="161"/>
      <c r="W16" s="158"/>
      <c r="X16" s="160"/>
      <c r="Y16" s="160"/>
      <c r="Z16" s="160"/>
      <c r="AA16" s="160"/>
      <c r="AB16" s="160"/>
      <c r="AC16" s="161"/>
      <c r="AD16" s="396">
        <f t="shared" si="1"/>
        <v>0</v>
      </c>
    </row>
    <row r="17" spans="2:30" s="126" customFormat="1" ht="15.75" customHeight="1">
      <c r="B17" s="153" t="s">
        <v>80</v>
      </c>
      <c r="C17" s="154"/>
      <c r="D17" s="155"/>
      <c r="E17" s="156"/>
      <c r="F17" s="156"/>
      <c r="G17" s="157"/>
      <c r="H17" s="154"/>
      <c r="I17" s="156"/>
      <c r="J17" s="156"/>
      <c r="K17" s="193"/>
      <c r="L17" s="194"/>
      <c r="M17" s="195"/>
      <c r="N17" s="156"/>
      <c r="O17" s="156"/>
      <c r="P17" s="193"/>
      <c r="Q17" s="194"/>
      <c r="R17" s="195"/>
      <c r="S17" s="156"/>
      <c r="T17" s="193"/>
      <c r="U17" s="156"/>
      <c r="V17" s="194"/>
      <c r="W17" s="195"/>
      <c r="X17" s="193"/>
      <c r="Y17" s="156"/>
      <c r="Z17" s="156"/>
      <c r="AA17" s="156"/>
      <c r="AB17" s="156"/>
      <c r="AC17" s="194"/>
      <c r="AD17" s="396">
        <f t="shared" si="1"/>
        <v>0</v>
      </c>
    </row>
    <row r="18" spans="2:30" s="126" customFormat="1" ht="15.75" customHeight="1">
      <c r="B18" s="153" t="s">
        <v>81</v>
      </c>
      <c r="C18" s="158"/>
      <c r="D18" s="159"/>
      <c r="E18" s="160"/>
      <c r="F18" s="160"/>
      <c r="G18" s="161"/>
      <c r="H18" s="158"/>
      <c r="I18" s="160"/>
      <c r="J18" s="160"/>
      <c r="K18" s="160"/>
      <c r="L18" s="161"/>
      <c r="M18" s="158"/>
      <c r="N18" s="160"/>
      <c r="O18" s="160"/>
      <c r="P18" s="160"/>
      <c r="Q18" s="161"/>
      <c r="R18" s="158"/>
      <c r="S18" s="160"/>
      <c r="T18" s="160"/>
      <c r="U18" s="160"/>
      <c r="V18" s="161"/>
      <c r="W18" s="158"/>
      <c r="X18" s="160"/>
      <c r="Y18" s="160"/>
      <c r="Z18" s="160"/>
      <c r="AA18" s="160"/>
      <c r="AB18" s="160"/>
      <c r="AC18" s="161"/>
      <c r="AD18" s="396">
        <f t="shared" si="1"/>
        <v>0</v>
      </c>
    </row>
    <row r="19" spans="2:30" s="126" customFormat="1" ht="15.75" customHeight="1">
      <c r="B19" s="162" t="s">
        <v>82</v>
      </c>
      <c r="C19" s="154"/>
      <c r="D19" s="155"/>
      <c r="E19" s="156"/>
      <c r="F19" s="156"/>
      <c r="G19" s="157"/>
      <c r="H19" s="154"/>
      <c r="I19" s="156"/>
      <c r="J19" s="156"/>
      <c r="K19" s="193"/>
      <c r="L19" s="194"/>
      <c r="M19" s="195"/>
      <c r="N19" s="156"/>
      <c r="O19" s="156"/>
      <c r="P19" s="193"/>
      <c r="Q19" s="194"/>
      <c r="R19" s="195"/>
      <c r="S19" s="156"/>
      <c r="T19" s="193"/>
      <c r="U19" s="156"/>
      <c r="V19" s="194"/>
      <c r="W19" s="195"/>
      <c r="X19" s="193"/>
      <c r="Y19" s="156"/>
      <c r="Z19" s="156"/>
      <c r="AA19" s="156"/>
      <c r="AB19" s="156"/>
      <c r="AC19" s="194"/>
      <c r="AD19" s="396">
        <f t="shared" si="1"/>
        <v>0</v>
      </c>
    </row>
    <row r="20" spans="2:30" s="126" customFormat="1" ht="15.75" customHeight="1">
      <c r="B20" s="162" t="s">
        <v>83</v>
      </c>
      <c r="C20" s="158"/>
      <c r="D20" s="159"/>
      <c r="E20" s="160"/>
      <c r="F20" s="160"/>
      <c r="G20" s="161"/>
      <c r="H20" s="158"/>
      <c r="I20" s="160"/>
      <c r="J20" s="160"/>
      <c r="K20" s="160"/>
      <c r="L20" s="161"/>
      <c r="M20" s="158"/>
      <c r="N20" s="160"/>
      <c r="O20" s="160"/>
      <c r="P20" s="160"/>
      <c r="Q20" s="161"/>
      <c r="R20" s="158"/>
      <c r="S20" s="160"/>
      <c r="T20" s="160"/>
      <c r="U20" s="160"/>
      <c r="V20" s="161"/>
      <c r="W20" s="158"/>
      <c r="X20" s="160"/>
      <c r="Y20" s="160"/>
      <c r="Z20" s="160"/>
      <c r="AA20" s="160"/>
      <c r="AB20" s="160"/>
      <c r="AC20" s="161"/>
      <c r="AD20" s="396">
        <f t="shared" si="1"/>
        <v>0</v>
      </c>
    </row>
    <row r="21" spans="2:30" s="126" customFormat="1" ht="15.75" customHeight="1">
      <c r="B21" s="163" t="s">
        <v>84</v>
      </c>
      <c r="C21" s="387">
        <f>SUM(C10,-C11,-C12,-C13,-C14,-C15,-C16,-C17,-C18,-C19)</f>
        <v>0</v>
      </c>
      <c r="D21" s="388">
        <f t="shared" ref="D21:AD21" si="2">SUM(D10,-D11,-D12,-D13,-D14,-D15,-D16,-D17,-D18,-D19)</f>
        <v>0</v>
      </c>
      <c r="E21" s="386">
        <f t="shared" si="2"/>
        <v>0</v>
      </c>
      <c r="F21" s="385">
        <f t="shared" si="2"/>
        <v>0</v>
      </c>
      <c r="G21" s="389">
        <f t="shared" si="2"/>
        <v>0</v>
      </c>
      <c r="H21" s="380">
        <f t="shared" si="2"/>
        <v>0</v>
      </c>
      <c r="I21" s="385">
        <f t="shared" si="2"/>
        <v>0</v>
      </c>
      <c r="J21" s="388">
        <f t="shared" si="2"/>
        <v>0</v>
      </c>
      <c r="K21" s="388">
        <f t="shared" si="2"/>
        <v>0</v>
      </c>
      <c r="L21" s="389">
        <f t="shared" si="2"/>
        <v>0</v>
      </c>
      <c r="M21" s="387">
        <f t="shared" si="2"/>
        <v>0</v>
      </c>
      <c r="N21" s="388">
        <f t="shared" si="2"/>
        <v>0</v>
      </c>
      <c r="O21" s="388">
        <f t="shared" si="2"/>
        <v>0</v>
      </c>
      <c r="P21" s="388">
        <f t="shared" si="2"/>
        <v>0</v>
      </c>
      <c r="Q21" s="389">
        <f t="shared" si="2"/>
        <v>0</v>
      </c>
      <c r="R21" s="387">
        <f t="shared" si="2"/>
        <v>0</v>
      </c>
      <c r="S21" s="388">
        <f t="shared" si="2"/>
        <v>0</v>
      </c>
      <c r="T21" s="386">
        <f t="shared" si="2"/>
        <v>0</v>
      </c>
      <c r="U21" s="385">
        <f t="shared" si="2"/>
        <v>0</v>
      </c>
      <c r="V21" s="389">
        <f t="shared" si="2"/>
        <v>0</v>
      </c>
      <c r="W21" s="387">
        <f t="shared" si="2"/>
        <v>0</v>
      </c>
      <c r="X21" s="388">
        <f t="shared" si="2"/>
        <v>0</v>
      </c>
      <c r="Y21" s="388">
        <f t="shared" si="2"/>
        <v>0</v>
      </c>
      <c r="Z21" s="386">
        <f t="shared" si="2"/>
        <v>0</v>
      </c>
      <c r="AA21" s="385">
        <f t="shared" si="2"/>
        <v>0</v>
      </c>
      <c r="AB21" s="388">
        <f t="shared" si="2"/>
        <v>0</v>
      </c>
      <c r="AC21" s="389">
        <f t="shared" si="2"/>
        <v>0</v>
      </c>
      <c r="AD21" s="410">
        <f t="shared" si="2"/>
        <v>0</v>
      </c>
    </row>
    <row r="22" spans="2:30" s="126" customFormat="1" ht="15.75" customHeight="1">
      <c r="B22" s="166"/>
      <c r="C22" s="69"/>
      <c r="D22" s="167"/>
      <c r="E22" s="168"/>
      <c r="F22" s="168"/>
      <c r="G22" s="69"/>
      <c r="H22" s="69"/>
      <c r="I22" s="168"/>
      <c r="J22" s="168"/>
      <c r="K22" s="69"/>
      <c r="L22" s="168"/>
      <c r="M22" s="168"/>
      <c r="N22" s="168"/>
      <c r="O22" s="168"/>
      <c r="P22" s="69"/>
      <c r="Q22" s="168"/>
      <c r="R22" s="168"/>
      <c r="S22" s="168"/>
      <c r="T22" s="69"/>
      <c r="U22" s="168"/>
      <c r="V22" s="168"/>
      <c r="W22" s="168"/>
      <c r="X22" s="69"/>
      <c r="Y22" s="168"/>
      <c r="Z22" s="217"/>
      <c r="AA22" s="217"/>
      <c r="AB22" s="218"/>
    </row>
    <row r="23" spans="2:30" s="126" customFormat="1" ht="15.75" customHeight="1">
      <c r="B23" s="169" t="s">
        <v>85</v>
      </c>
      <c r="C23" s="170"/>
      <c r="D23" s="171"/>
      <c r="E23" s="171"/>
      <c r="F23" s="411" t="e">
        <f>AD19/AD10*100</f>
        <v>#DIV/0!</v>
      </c>
      <c r="G23" s="411"/>
      <c r="H23" s="172" t="s">
        <v>13</v>
      </c>
      <c r="I23" s="180"/>
      <c r="J23" s="180"/>
      <c r="K23" s="179"/>
      <c r="L23" s="180"/>
      <c r="M23" s="180"/>
      <c r="N23" s="54"/>
      <c r="O23" s="54"/>
      <c r="P23" s="136"/>
      <c r="Q23" s="128"/>
      <c r="R23" s="128"/>
      <c r="S23" s="180"/>
      <c r="T23" s="179"/>
      <c r="U23" s="180"/>
      <c r="V23" s="180"/>
      <c r="W23" s="180"/>
      <c r="X23" s="179"/>
      <c r="Y23" s="180"/>
      <c r="AB23" s="128"/>
    </row>
    <row r="24" spans="2:30" s="126" customFormat="1" ht="15.75" customHeight="1">
      <c r="B24" s="166"/>
      <c r="C24" s="136"/>
      <c r="D24" s="129"/>
      <c r="E24" s="128"/>
      <c r="F24" s="173"/>
      <c r="G24" s="174"/>
      <c r="H24" s="174"/>
      <c r="I24" s="128"/>
      <c r="J24" s="128"/>
      <c r="K24" s="136"/>
      <c r="L24" s="128"/>
      <c r="M24" s="128"/>
      <c r="N24" s="128"/>
      <c r="O24" s="128"/>
      <c r="P24" s="136"/>
      <c r="Q24" s="128"/>
      <c r="R24" s="128"/>
      <c r="S24" s="128"/>
      <c r="T24" s="136"/>
      <c r="U24" s="128"/>
      <c r="V24" s="128"/>
      <c r="W24" s="128"/>
      <c r="X24" s="136"/>
      <c r="Y24" s="128"/>
      <c r="Z24" s="128"/>
      <c r="AA24" s="128"/>
      <c r="AB24" s="128"/>
    </row>
    <row r="25" spans="2:30" s="126" customFormat="1" ht="15.75" customHeight="1">
      <c r="B25" s="175" t="s">
        <v>86</v>
      </c>
      <c r="C25" s="176" t="s">
        <v>87</v>
      </c>
      <c r="D25" s="169"/>
      <c r="E25" s="169"/>
      <c r="F25" s="411" t="e">
        <f>SUM(AD11,AD12,AD13,AD14,AD15,AD16,AD17,AD18)/AD10*100</f>
        <v>#DIV/0!</v>
      </c>
      <c r="G25" s="411"/>
      <c r="H25" s="177" t="s">
        <v>13</v>
      </c>
      <c r="I25" s="129"/>
      <c r="J25" s="129"/>
      <c r="K25" s="197"/>
      <c r="L25" s="129"/>
      <c r="M25" s="129"/>
      <c r="N25" s="55"/>
      <c r="O25" s="55"/>
      <c r="P25" s="197"/>
      <c r="Q25" s="129"/>
      <c r="R25" s="129"/>
      <c r="S25" s="129"/>
      <c r="T25" s="197"/>
      <c r="U25" s="129"/>
      <c r="V25" s="129"/>
      <c r="W25" s="129"/>
      <c r="X25" s="197"/>
      <c r="Y25" s="129"/>
      <c r="Z25" s="138"/>
      <c r="AA25" s="138"/>
      <c r="AB25" s="129"/>
    </row>
    <row r="26" spans="2:30" s="126" customFormat="1" ht="15.75" customHeight="1">
      <c r="B26" s="178"/>
      <c r="C26" s="179"/>
      <c r="D26" s="180"/>
      <c r="E26" s="180"/>
      <c r="G26" s="140"/>
      <c r="H26" s="136"/>
      <c r="I26" s="128"/>
      <c r="J26" s="180"/>
      <c r="K26" s="179"/>
      <c r="L26" s="180"/>
      <c r="M26" s="180"/>
      <c r="N26" s="198"/>
      <c r="P26" s="136"/>
      <c r="Q26" s="128"/>
      <c r="R26" s="128"/>
      <c r="S26" s="180"/>
      <c r="T26" s="179"/>
      <c r="U26" s="180"/>
      <c r="V26" s="180"/>
      <c r="W26" s="180"/>
      <c r="X26" s="179"/>
      <c r="Y26" s="180"/>
      <c r="AB26" s="128"/>
    </row>
    <row r="27" spans="2:30" s="126" customFormat="1" ht="15.75" customHeight="1">
      <c r="B27" s="178"/>
      <c r="C27" s="179"/>
      <c r="D27" s="180"/>
      <c r="E27" s="180"/>
      <c r="G27" s="140"/>
      <c r="H27" s="136"/>
      <c r="I27" s="128"/>
      <c r="J27" s="180"/>
      <c r="K27" s="179"/>
      <c r="L27" s="180"/>
      <c r="M27" s="180"/>
      <c r="N27" s="198"/>
      <c r="P27" s="136"/>
      <c r="Q27" s="128"/>
      <c r="R27" s="128"/>
      <c r="S27" s="180"/>
      <c r="T27" s="179"/>
      <c r="U27" s="180"/>
      <c r="V27" s="180"/>
      <c r="W27" s="180"/>
      <c r="X27" s="179"/>
      <c r="Y27" s="180"/>
      <c r="AB27" s="128"/>
    </row>
    <row r="28" spans="2:30" ht="15.75" customHeight="1">
      <c r="B28" s="178"/>
      <c r="C28" s="179"/>
      <c r="D28" s="180"/>
      <c r="E28" s="180"/>
      <c r="F28" s="126"/>
      <c r="G28" s="140"/>
      <c r="H28" s="136"/>
      <c r="J28" s="180"/>
      <c r="K28" s="179"/>
      <c r="L28" s="180"/>
      <c r="M28" s="180"/>
      <c r="N28" s="198"/>
      <c r="O28" s="126"/>
      <c r="P28" s="136"/>
      <c r="S28" s="180"/>
      <c r="T28" s="179"/>
      <c r="U28" s="180"/>
      <c r="V28" s="180"/>
      <c r="W28" s="180"/>
      <c r="X28" s="179"/>
      <c r="Y28" s="180"/>
      <c r="Z28" s="126"/>
      <c r="AA28" s="126"/>
    </row>
    <row r="29" spans="2:30" ht="15.75" customHeight="1">
      <c r="B29" s="326"/>
      <c r="C29" s="199"/>
      <c r="D29" s="199"/>
      <c r="E29" s="199"/>
      <c r="F29" s="332"/>
      <c r="G29" s="332"/>
      <c r="H29" s="136"/>
      <c r="J29" s="180"/>
      <c r="K29" s="179"/>
      <c r="L29" s="180"/>
      <c r="M29" s="180"/>
      <c r="N29" s="198"/>
      <c r="O29" s="126"/>
      <c r="P29" s="136"/>
      <c r="S29" s="180"/>
      <c r="T29" s="179"/>
      <c r="U29" s="180"/>
      <c r="V29" s="180"/>
      <c r="W29" s="180"/>
      <c r="X29" s="179"/>
      <c r="Y29" s="180"/>
      <c r="Z29" s="126"/>
      <c r="AA29" s="126"/>
    </row>
    <row r="30" spans="2:30" ht="15.75" customHeight="1">
      <c r="B30" s="178"/>
      <c r="C30" s="179"/>
      <c r="D30" s="180"/>
      <c r="E30" s="180"/>
      <c r="F30" s="126"/>
      <c r="G30" s="140"/>
      <c r="H30" s="136"/>
      <c r="J30" s="180"/>
      <c r="K30" s="179"/>
      <c r="L30" s="180"/>
      <c r="M30" s="180"/>
      <c r="N30" s="198"/>
      <c r="O30" s="126"/>
      <c r="P30" s="136"/>
      <c r="S30" s="180"/>
      <c r="T30" s="179"/>
      <c r="U30" s="180"/>
      <c r="V30" s="180"/>
      <c r="W30" s="180"/>
      <c r="X30" s="179"/>
      <c r="Y30" s="180"/>
      <c r="Z30" s="126"/>
      <c r="AA30" s="126"/>
    </row>
    <row r="31" spans="2:30" ht="15.75" customHeight="1">
      <c r="B31" s="178"/>
      <c r="C31" s="179"/>
      <c r="D31" s="180"/>
      <c r="E31" s="180"/>
      <c r="F31" s="126"/>
      <c r="G31" s="140"/>
      <c r="H31" s="136"/>
      <c r="J31" s="180"/>
      <c r="K31" s="179"/>
      <c r="L31" s="180"/>
      <c r="M31" s="180"/>
      <c r="N31" s="198"/>
      <c r="O31" s="126"/>
      <c r="P31" s="136"/>
      <c r="S31" s="180"/>
      <c r="T31" s="179"/>
      <c r="U31" s="180"/>
      <c r="V31" s="180"/>
      <c r="W31" s="180"/>
      <c r="X31" s="179"/>
      <c r="Y31" s="180"/>
      <c r="Z31" s="126"/>
      <c r="AA31" s="126"/>
    </row>
    <row r="32" spans="2:30" ht="15.75" customHeight="1">
      <c r="B32" s="178"/>
      <c r="C32" s="179"/>
      <c r="D32" s="180"/>
      <c r="E32" s="180"/>
      <c r="F32" s="126"/>
      <c r="G32" s="140"/>
      <c r="H32" s="136"/>
      <c r="J32" s="180"/>
      <c r="K32" s="179"/>
      <c r="L32" s="199"/>
      <c r="M32" s="180"/>
      <c r="N32" s="198"/>
      <c r="O32" s="126"/>
      <c r="P32" s="136"/>
      <c r="S32" s="180"/>
      <c r="T32" s="179"/>
      <c r="U32" s="180"/>
      <c r="V32" s="180"/>
      <c r="W32" s="180"/>
      <c r="X32" s="179"/>
      <c r="Y32" s="180"/>
      <c r="Z32" s="126"/>
      <c r="AA32" s="126"/>
    </row>
    <row r="33" spans="2:30" ht="15.75" customHeight="1">
      <c r="B33" s="178"/>
      <c r="C33" s="179"/>
      <c r="D33" s="180"/>
      <c r="E33" s="180"/>
      <c r="F33" s="126"/>
      <c r="G33" s="140"/>
      <c r="H33" s="136"/>
      <c r="J33" s="180"/>
      <c r="K33" s="179"/>
      <c r="L33" s="199"/>
      <c r="M33" s="180"/>
      <c r="N33" s="198"/>
      <c r="O33" s="126"/>
      <c r="P33" s="136"/>
      <c r="S33" s="180"/>
      <c r="T33" s="179"/>
      <c r="U33" s="180"/>
      <c r="V33" s="180"/>
      <c r="W33" s="180"/>
      <c r="X33" s="179"/>
      <c r="Y33" s="180"/>
      <c r="Z33" s="126"/>
      <c r="AA33" s="126"/>
    </row>
    <row r="34" spans="2:30" ht="15.75" customHeight="1">
      <c r="C34" s="136"/>
      <c r="G34" s="136"/>
      <c r="H34" s="136"/>
      <c r="K34" s="136"/>
      <c r="P34" s="136"/>
      <c r="T34" s="136"/>
      <c r="X34" s="136"/>
    </row>
    <row r="35" spans="2:30" ht="15.75" customHeight="1">
      <c r="B35" s="137" t="s">
        <v>88</v>
      </c>
      <c r="C35" s="136"/>
      <c r="D35" s="138"/>
      <c r="E35" s="139"/>
      <c r="F35" s="126"/>
      <c r="G35" s="140"/>
      <c r="H35" s="136"/>
      <c r="K35" s="136"/>
      <c r="P35" s="136"/>
      <c r="S35" s="133"/>
      <c r="T35" s="140"/>
      <c r="U35" s="126"/>
      <c r="V35" s="133"/>
      <c r="W35" s="126"/>
      <c r="X35" s="205"/>
      <c r="Y35" s="209"/>
      <c r="AD35" s="210"/>
    </row>
    <row r="36" spans="2:30" ht="15.75" customHeight="1">
      <c r="B36" s="181" t="s">
        <v>127</v>
      </c>
      <c r="C36" s="136"/>
      <c r="G36" s="142"/>
      <c r="H36" s="136"/>
      <c r="K36" s="192"/>
      <c r="P36" s="142"/>
      <c r="T36" s="142"/>
      <c r="X36" s="142"/>
      <c r="AD36" s="188"/>
    </row>
    <row r="37" spans="2:30" ht="15.75" customHeight="1">
      <c r="B37" s="182" t="s">
        <v>5</v>
      </c>
      <c r="C37" s="183">
        <v>1</v>
      </c>
      <c r="D37" s="144">
        <v>2</v>
      </c>
      <c r="E37" s="144">
        <v>3</v>
      </c>
      <c r="F37" s="144">
        <v>4</v>
      </c>
      <c r="G37" s="145">
        <v>5</v>
      </c>
      <c r="H37" s="146">
        <v>6</v>
      </c>
      <c r="I37" s="144">
        <v>7</v>
      </c>
      <c r="J37" s="144">
        <v>8</v>
      </c>
      <c r="K37" s="144">
        <v>9</v>
      </c>
      <c r="L37" s="145">
        <v>10</v>
      </c>
      <c r="M37" s="146">
        <v>11</v>
      </c>
      <c r="N37" s="144">
        <v>12</v>
      </c>
      <c r="O37" s="144">
        <v>13</v>
      </c>
      <c r="P37" s="144">
        <v>14</v>
      </c>
      <c r="Q37" s="145">
        <v>15</v>
      </c>
      <c r="R37" s="146">
        <v>16</v>
      </c>
      <c r="S37" s="144">
        <v>17</v>
      </c>
      <c r="T37" s="144">
        <v>18</v>
      </c>
      <c r="U37" s="144">
        <v>19</v>
      </c>
      <c r="V37" s="145">
        <v>20</v>
      </c>
      <c r="W37" s="146">
        <v>21</v>
      </c>
      <c r="X37" s="144">
        <v>22</v>
      </c>
      <c r="Y37" s="144">
        <v>23</v>
      </c>
      <c r="Z37" s="144">
        <v>24</v>
      </c>
      <c r="AA37" s="211">
        <v>25</v>
      </c>
      <c r="AB37" s="211">
        <v>26</v>
      </c>
      <c r="AC37" s="145">
        <v>27</v>
      </c>
      <c r="AD37" s="212" t="s">
        <v>6</v>
      </c>
    </row>
    <row r="38" spans="2:30" ht="15.75" customHeight="1">
      <c r="B38" s="147" t="s">
        <v>67</v>
      </c>
      <c r="C38" s="148"/>
      <c r="D38" s="149"/>
      <c r="E38" s="151"/>
      <c r="F38" s="151"/>
      <c r="G38" s="152"/>
      <c r="H38" s="150"/>
      <c r="I38" s="151"/>
      <c r="J38" s="151"/>
      <c r="K38" s="151"/>
      <c r="L38" s="200"/>
      <c r="M38" s="150"/>
      <c r="N38" s="151"/>
      <c r="O38" s="151"/>
      <c r="P38" s="151"/>
      <c r="Q38" s="152"/>
      <c r="R38" s="150"/>
      <c r="S38" s="150"/>
      <c r="T38" s="151"/>
      <c r="U38" s="151"/>
      <c r="V38" s="200"/>
      <c r="W38" s="150"/>
      <c r="X38" s="151"/>
      <c r="Y38" s="151"/>
      <c r="Z38" s="151"/>
      <c r="AA38" s="214"/>
      <c r="AB38" s="214"/>
      <c r="AC38" s="152"/>
      <c r="AD38" s="394">
        <f t="shared" ref="AD38" si="3">SUM(C38:AC38)</f>
        <v>0</v>
      </c>
    </row>
    <row r="39" spans="2:30" ht="15.75" customHeight="1">
      <c r="B39" s="153" t="s">
        <v>74</v>
      </c>
      <c r="C39" s="184"/>
      <c r="D39" s="155"/>
      <c r="E39" s="156"/>
      <c r="F39" s="156"/>
      <c r="G39" s="185"/>
      <c r="H39" s="184"/>
      <c r="I39" s="156"/>
      <c r="J39" s="156"/>
      <c r="K39" s="193"/>
      <c r="L39" s="201"/>
      <c r="M39" s="202"/>
      <c r="N39" s="156"/>
      <c r="O39" s="156"/>
      <c r="P39" s="193"/>
      <c r="Q39" s="201"/>
      <c r="R39" s="202"/>
      <c r="S39" s="156"/>
      <c r="T39" s="193"/>
      <c r="U39" s="156"/>
      <c r="V39" s="201"/>
      <c r="W39" s="202"/>
      <c r="X39" s="193"/>
      <c r="Y39" s="156"/>
      <c r="Z39" s="156"/>
      <c r="AA39" s="156"/>
      <c r="AB39" s="156"/>
      <c r="AC39" s="201"/>
      <c r="AD39" s="392">
        <f t="shared" ref="AD39:AD48" si="4">SUM(C39:AC39)</f>
        <v>0</v>
      </c>
    </row>
    <row r="40" spans="2:30" ht="15.75" customHeight="1">
      <c r="B40" s="153" t="s">
        <v>75</v>
      </c>
      <c r="C40" s="186"/>
      <c r="D40" s="159"/>
      <c r="E40" s="160"/>
      <c r="F40" s="160"/>
      <c r="G40" s="187"/>
      <c r="H40" s="186"/>
      <c r="I40" s="160"/>
      <c r="J40" s="160"/>
      <c r="K40" s="160"/>
      <c r="L40" s="187"/>
      <c r="M40" s="186"/>
      <c r="N40" s="160"/>
      <c r="O40" s="160"/>
      <c r="P40" s="160"/>
      <c r="Q40" s="187"/>
      <c r="R40" s="186"/>
      <c r="S40" s="160"/>
      <c r="T40" s="160"/>
      <c r="U40" s="160"/>
      <c r="V40" s="187"/>
      <c r="W40" s="186"/>
      <c r="X40" s="160"/>
      <c r="Y40" s="160"/>
      <c r="Z40" s="160"/>
      <c r="AA40" s="160"/>
      <c r="AB40" s="160"/>
      <c r="AC40" s="187"/>
      <c r="AD40" s="392">
        <f t="shared" si="4"/>
        <v>0</v>
      </c>
    </row>
    <row r="41" spans="2:30" ht="15.75" customHeight="1">
      <c r="B41" s="153" t="s">
        <v>76</v>
      </c>
      <c r="C41" s="184"/>
      <c r="D41" s="155"/>
      <c r="E41" s="156"/>
      <c r="F41" s="156"/>
      <c r="G41" s="185"/>
      <c r="H41" s="184"/>
      <c r="I41" s="156"/>
      <c r="J41" s="156"/>
      <c r="K41" s="193"/>
      <c r="L41" s="201"/>
      <c r="M41" s="202"/>
      <c r="N41" s="156"/>
      <c r="O41" s="156"/>
      <c r="P41" s="193"/>
      <c r="Q41" s="201"/>
      <c r="R41" s="202"/>
      <c r="S41" s="156"/>
      <c r="T41" s="193"/>
      <c r="U41" s="156"/>
      <c r="V41" s="201"/>
      <c r="W41" s="202"/>
      <c r="X41" s="193"/>
      <c r="Y41" s="156"/>
      <c r="Z41" s="156"/>
      <c r="AA41" s="156"/>
      <c r="AB41" s="156"/>
      <c r="AC41" s="201"/>
      <c r="AD41" s="396">
        <f t="shared" si="4"/>
        <v>0</v>
      </c>
    </row>
    <row r="42" spans="2:30" ht="15.75" customHeight="1">
      <c r="B42" s="153" t="s">
        <v>77</v>
      </c>
      <c r="C42" s="186"/>
      <c r="D42" s="159"/>
      <c r="E42" s="160"/>
      <c r="F42" s="160"/>
      <c r="G42" s="187"/>
      <c r="H42" s="186"/>
      <c r="I42" s="160"/>
      <c r="J42" s="160"/>
      <c r="K42" s="160"/>
      <c r="L42" s="187"/>
      <c r="M42" s="186"/>
      <c r="N42" s="160"/>
      <c r="O42" s="160"/>
      <c r="P42" s="160"/>
      <c r="Q42" s="187"/>
      <c r="R42" s="186"/>
      <c r="S42" s="160"/>
      <c r="T42" s="160"/>
      <c r="U42" s="160"/>
      <c r="V42" s="187"/>
      <c r="W42" s="186"/>
      <c r="X42" s="160"/>
      <c r="Y42" s="160"/>
      <c r="Z42" s="160"/>
      <c r="AA42" s="160"/>
      <c r="AB42" s="160"/>
      <c r="AC42" s="187"/>
      <c r="AD42" s="396">
        <f t="shared" si="4"/>
        <v>0</v>
      </c>
    </row>
    <row r="43" spans="2:30" ht="15.75" customHeight="1">
      <c r="B43" s="153" t="s">
        <v>78</v>
      </c>
      <c r="C43" s="184"/>
      <c r="D43" s="155"/>
      <c r="E43" s="156"/>
      <c r="F43" s="156"/>
      <c r="G43" s="185"/>
      <c r="H43" s="184"/>
      <c r="I43" s="156"/>
      <c r="J43" s="156"/>
      <c r="K43" s="193"/>
      <c r="L43" s="201"/>
      <c r="M43" s="202"/>
      <c r="N43" s="156"/>
      <c r="O43" s="156"/>
      <c r="P43" s="193"/>
      <c r="Q43" s="201"/>
      <c r="R43" s="202"/>
      <c r="S43" s="156"/>
      <c r="T43" s="193"/>
      <c r="U43" s="156"/>
      <c r="V43" s="201"/>
      <c r="W43" s="202"/>
      <c r="X43" s="193"/>
      <c r="Y43" s="156"/>
      <c r="Z43" s="156"/>
      <c r="AA43" s="156"/>
      <c r="AB43" s="156"/>
      <c r="AC43" s="201"/>
      <c r="AD43" s="396">
        <f t="shared" si="4"/>
        <v>0</v>
      </c>
    </row>
    <row r="44" spans="2:30" ht="15.75" customHeight="1">
      <c r="B44" s="153" t="s">
        <v>79</v>
      </c>
      <c r="C44" s="186"/>
      <c r="D44" s="159"/>
      <c r="E44" s="160"/>
      <c r="F44" s="160"/>
      <c r="G44" s="187"/>
      <c r="H44" s="186"/>
      <c r="I44" s="160"/>
      <c r="J44" s="160"/>
      <c r="K44" s="160"/>
      <c r="L44" s="187"/>
      <c r="M44" s="186"/>
      <c r="N44" s="160"/>
      <c r="O44" s="160"/>
      <c r="P44" s="160"/>
      <c r="Q44" s="187"/>
      <c r="R44" s="186"/>
      <c r="S44" s="160"/>
      <c r="T44" s="160"/>
      <c r="U44" s="160"/>
      <c r="V44" s="187"/>
      <c r="W44" s="186"/>
      <c r="X44" s="160"/>
      <c r="Y44" s="160"/>
      <c r="Z44" s="160"/>
      <c r="AA44" s="160"/>
      <c r="AB44" s="160"/>
      <c r="AC44" s="187"/>
      <c r="AD44" s="396">
        <f t="shared" si="4"/>
        <v>0</v>
      </c>
    </row>
    <row r="45" spans="2:30" ht="15.75" customHeight="1">
      <c r="B45" s="153" t="s">
        <v>80</v>
      </c>
      <c r="C45" s="184"/>
      <c r="D45" s="155"/>
      <c r="E45" s="156"/>
      <c r="F45" s="156"/>
      <c r="G45" s="185"/>
      <c r="H45" s="184"/>
      <c r="I45" s="156"/>
      <c r="J45" s="156"/>
      <c r="K45" s="193"/>
      <c r="L45" s="201"/>
      <c r="M45" s="202"/>
      <c r="N45" s="156"/>
      <c r="O45" s="156"/>
      <c r="P45" s="193"/>
      <c r="Q45" s="201"/>
      <c r="R45" s="202"/>
      <c r="S45" s="156"/>
      <c r="T45" s="193"/>
      <c r="U45" s="156"/>
      <c r="V45" s="201"/>
      <c r="W45" s="202"/>
      <c r="X45" s="193"/>
      <c r="Y45" s="156"/>
      <c r="Z45" s="156"/>
      <c r="AA45" s="156"/>
      <c r="AB45" s="156"/>
      <c r="AC45" s="201"/>
      <c r="AD45" s="396">
        <f t="shared" si="4"/>
        <v>0</v>
      </c>
    </row>
    <row r="46" spans="2:30" ht="15.75" customHeight="1">
      <c r="B46" s="153" t="s">
        <v>81</v>
      </c>
      <c r="C46" s="186"/>
      <c r="D46" s="159"/>
      <c r="E46" s="160"/>
      <c r="F46" s="160"/>
      <c r="G46" s="187"/>
      <c r="H46" s="186"/>
      <c r="I46" s="160"/>
      <c r="J46" s="160"/>
      <c r="K46" s="160"/>
      <c r="L46" s="187"/>
      <c r="M46" s="186"/>
      <c r="N46" s="160"/>
      <c r="O46" s="160"/>
      <c r="P46" s="160"/>
      <c r="Q46" s="187"/>
      <c r="R46" s="186"/>
      <c r="S46" s="160"/>
      <c r="T46" s="160"/>
      <c r="U46" s="160"/>
      <c r="V46" s="187"/>
      <c r="W46" s="186"/>
      <c r="X46" s="160"/>
      <c r="Y46" s="160"/>
      <c r="Z46" s="160"/>
      <c r="AA46" s="160"/>
      <c r="AB46" s="160"/>
      <c r="AC46" s="187"/>
      <c r="AD46" s="396">
        <f t="shared" si="4"/>
        <v>0</v>
      </c>
    </row>
    <row r="47" spans="2:30" ht="15.75" customHeight="1">
      <c r="B47" s="162" t="s">
        <v>82</v>
      </c>
      <c r="C47" s="184"/>
      <c r="D47" s="155"/>
      <c r="E47" s="156"/>
      <c r="F47" s="156"/>
      <c r="G47" s="185"/>
      <c r="H47" s="184"/>
      <c r="I47" s="156"/>
      <c r="J47" s="156"/>
      <c r="K47" s="193"/>
      <c r="L47" s="201"/>
      <c r="M47" s="202"/>
      <c r="N47" s="156"/>
      <c r="O47" s="156"/>
      <c r="P47" s="193"/>
      <c r="Q47" s="201"/>
      <c r="R47" s="202"/>
      <c r="S47" s="156"/>
      <c r="T47" s="193"/>
      <c r="U47" s="156"/>
      <c r="V47" s="201"/>
      <c r="W47" s="202"/>
      <c r="X47" s="193"/>
      <c r="Y47" s="156"/>
      <c r="Z47" s="156"/>
      <c r="AA47" s="156"/>
      <c r="AB47" s="156"/>
      <c r="AC47" s="201"/>
      <c r="AD47" s="396">
        <f t="shared" si="4"/>
        <v>0</v>
      </c>
    </row>
    <row r="48" spans="2:30" ht="15.75" customHeight="1">
      <c r="B48" s="162" t="s">
        <v>83</v>
      </c>
      <c r="C48" s="186"/>
      <c r="D48" s="159"/>
      <c r="E48" s="160"/>
      <c r="F48" s="160"/>
      <c r="G48" s="187"/>
      <c r="H48" s="186"/>
      <c r="I48" s="160"/>
      <c r="J48" s="160"/>
      <c r="K48" s="160"/>
      <c r="L48" s="187"/>
      <c r="M48" s="186"/>
      <c r="N48" s="160"/>
      <c r="O48" s="160"/>
      <c r="P48" s="160"/>
      <c r="Q48" s="187"/>
      <c r="R48" s="186"/>
      <c r="S48" s="160"/>
      <c r="T48" s="160"/>
      <c r="U48" s="160"/>
      <c r="V48" s="187"/>
      <c r="W48" s="186"/>
      <c r="X48" s="160"/>
      <c r="Y48" s="160"/>
      <c r="Z48" s="160"/>
      <c r="AA48" s="160"/>
      <c r="AB48" s="160"/>
      <c r="AC48" s="187"/>
      <c r="AD48" s="396">
        <f t="shared" si="4"/>
        <v>0</v>
      </c>
    </row>
    <row r="49" spans="2:30" ht="15.75" customHeight="1">
      <c r="B49" s="163" t="s">
        <v>84</v>
      </c>
      <c r="C49" s="380">
        <f>SUM(C38,-C39,-C40,-C41,-C42,-C43,-C44,-C45,-C46,-C47)</f>
        <v>0</v>
      </c>
      <c r="D49" s="383">
        <f t="shared" ref="D49:AD49" si="5">SUM(D38,-D39,-D40,-D41,-D42,-D43,-D44,-D45,-D46,-D47)</f>
        <v>0</v>
      </c>
      <c r="E49" s="382">
        <f t="shared" si="5"/>
        <v>0</v>
      </c>
      <c r="F49" s="382">
        <f t="shared" si="5"/>
        <v>0</v>
      </c>
      <c r="G49" s="389">
        <f t="shared" si="5"/>
        <v>0</v>
      </c>
      <c r="H49" s="384">
        <f t="shared" si="5"/>
        <v>0</v>
      </c>
      <c r="I49" s="382">
        <f t="shared" si="5"/>
        <v>0</v>
      </c>
      <c r="J49" s="382">
        <f t="shared" si="5"/>
        <v>0</v>
      </c>
      <c r="K49" s="386">
        <f t="shared" si="5"/>
        <v>0</v>
      </c>
      <c r="L49" s="401">
        <f t="shared" si="5"/>
        <v>0</v>
      </c>
      <c r="M49" s="400">
        <f t="shared" si="5"/>
        <v>0</v>
      </c>
      <c r="N49" s="382">
        <f t="shared" si="5"/>
        <v>0</v>
      </c>
      <c r="O49" s="400">
        <f t="shared" si="5"/>
        <v>0</v>
      </c>
      <c r="P49" s="386">
        <f t="shared" si="5"/>
        <v>0</v>
      </c>
      <c r="Q49" s="401">
        <f t="shared" si="5"/>
        <v>0</v>
      </c>
      <c r="R49" s="400">
        <f t="shared" si="5"/>
        <v>0</v>
      </c>
      <c r="S49" s="382">
        <f t="shared" si="5"/>
        <v>0</v>
      </c>
      <c r="T49" s="386">
        <f t="shared" si="5"/>
        <v>0</v>
      </c>
      <c r="U49" s="382">
        <f t="shared" si="5"/>
        <v>0</v>
      </c>
      <c r="V49" s="401">
        <f t="shared" si="5"/>
        <v>0</v>
      </c>
      <c r="W49" s="400">
        <f t="shared" si="5"/>
        <v>0</v>
      </c>
      <c r="X49" s="386">
        <f t="shared" si="5"/>
        <v>0</v>
      </c>
      <c r="Y49" s="400">
        <f t="shared" si="5"/>
        <v>0</v>
      </c>
      <c r="Z49" s="382">
        <f t="shared" si="5"/>
        <v>0</v>
      </c>
      <c r="AA49" s="382">
        <f t="shared" si="5"/>
        <v>0</v>
      </c>
      <c r="AB49" s="402">
        <f t="shared" si="5"/>
        <v>0</v>
      </c>
      <c r="AC49" s="401">
        <f>SUM(AC38,-AC39,-AC40,-AC41,-AC42,-AC43,-AC44,-AC45,-AC46,-AC47)</f>
        <v>0</v>
      </c>
      <c r="AD49" s="397">
        <f t="shared" si="5"/>
        <v>0</v>
      </c>
    </row>
    <row r="50" spans="2:30" ht="15.75" customHeight="1">
      <c r="B50" s="166"/>
      <c r="C50" s="69"/>
      <c r="D50" s="167"/>
      <c r="E50" s="168"/>
      <c r="F50" s="168"/>
      <c r="G50" s="69"/>
      <c r="H50" s="69"/>
      <c r="I50" s="168"/>
      <c r="J50" s="168"/>
      <c r="K50" s="69"/>
      <c r="L50" s="168"/>
      <c r="M50" s="168"/>
      <c r="N50" s="168"/>
      <c r="O50" s="168"/>
      <c r="P50" s="69"/>
      <c r="Q50" s="168"/>
      <c r="R50" s="168"/>
      <c r="S50" s="168"/>
      <c r="T50" s="69"/>
      <c r="U50" s="168"/>
      <c r="V50" s="168"/>
      <c r="W50" s="168"/>
      <c r="X50" s="69"/>
      <c r="Y50" s="168"/>
      <c r="Z50" s="217"/>
      <c r="AA50" s="217"/>
      <c r="AB50" s="218"/>
    </row>
    <row r="51" spans="2:30" ht="15.75" customHeight="1">
      <c r="B51" s="169" t="s">
        <v>85</v>
      </c>
      <c r="C51" s="170"/>
      <c r="D51" s="171"/>
      <c r="E51" s="171"/>
      <c r="F51" s="411" t="e">
        <f>AD47/AD38*100</f>
        <v>#DIV/0!</v>
      </c>
      <c r="G51" s="411"/>
      <c r="H51" s="172" t="s">
        <v>13</v>
      </c>
      <c r="I51" s="180"/>
      <c r="J51" s="180"/>
      <c r="K51" s="179"/>
      <c r="L51" s="180"/>
      <c r="M51" s="180"/>
      <c r="N51" s="54"/>
      <c r="O51" s="54"/>
      <c r="P51" s="136"/>
      <c r="S51" s="180"/>
      <c r="T51" s="179"/>
      <c r="U51" s="180"/>
      <c r="V51" s="180"/>
      <c r="W51" s="180"/>
      <c r="X51" s="179"/>
      <c r="Y51" s="180"/>
      <c r="Z51" s="126"/>
      <c r="AA51" s="126"/>
    </row>
    <row r="52" spans="2:30" ht="15.75" customHeight="1">
      <c r="B52" s="166"/>
      <c r="C52" s="136"/>
      <c r="F52" s="173"/>
      <c r="G52" s="174"/>
      <c r="H52" s="174"/>
      <c r="K52" s="136"/>
      <c r="P52" s="136"/>
      <c r="T52" s="136"/>
      <c r="X52" s="136"/>
    </row>
    <row r="53" spans="2:30" ht="15.75" customHeight="1">
      <c r="B53" s="175" t="s">
        <v>86</v>
      </c>
      <c r="C53" s="176" t="s">
        <v>87</v>
      </c>
      <c r="D53" s="169"/>
      <c r="E53" s="169"/>
      <c r="F53" s="411" t="e">
        <f>SUM(AD39,AD40,AD41,AD42,AD43,AD44,AD45,AD46)/AD38*100</f>
        <v>#DIV/0!</v>
      </c>
      <c r="G53" s="411"/>
      <c r="H53" s="177" t="s">
        <v>13</v>
      </c>
      <c r="I53" s="129"/>
      <c r="J53" s="129"/>
      <c r="K53" s="197"/>
      <c r="L53" s="129"/>
      <c r="M53" s="129"/>
      <c r="N53" s="55"/>
      <c r="O53" s="55"/>
      <c r="P53" s="197"/>
      <c r="Q53" s="129"/>
      <c r="R53" s="129"/>
      <c r="S53" s="129"/>
      <c r="T53" s="197"/>
      <c r="U53" s="129"/>
      <c r="V53" s="129"/>
      <c r="W53" s="129"/>
      <c r="X53" s="197"/>
      <c r="Y53" s="129"/>
      <c r="Z53" s="138"/>
      <c r="AA53" s="138"/>
      <c r="AB53" s="129"/>
    </row>
    <row r="54" spans="2:30" ht="15.75" customHeight="1">
      <c r="B54" s="178"/>
      <c r="C54" s="179"/>
      <c r="D54" s="180"/>
      <c r="E54" s="180"/>
      <c r="F54" s="126"/>
      <c r="G54" s="140"/>
      <c r="H54" s="136"/>
      <c r="J54" s="180"/>
      <c r="K54" s="179"/>
      <c r="L54" s="180"/>
      <c r="M54" s="180"/>
      <c r="N54" s="198"/>
      <c r="O54" s="126"/>
      <c r="P54" s="136"/>
      <c r="S54" s="180"/>
      <c r="T54" s="179"/>
      <c r="U54" s="180"/>
      <c r="V54" s="180"/>
      <c r="W54" s="180"/>
      <c r="X54" s="179"/>
      <c r="Y54" s="180"/>
      <c r="Z54" s="126"/>
      <c r="AA54" s="126"/>
    </row>
    <row r="55" spans="2:30" ht="15.75" customHeight="1">
      <c r="B55" s="178"/>
      <c r="C55" s="179"/>
      <c r="D55" s="180"/>
      <c r="E55" s="180"/>
      <c r="F55" s="126"/>
      <c r="G55" s="140"/>
      <c r="H55" s="136"/>
      <c r="J55" s="180"/>
      <c r="K55" s="179"/>
      <c r="L55" s="180"/>
      <c r="M55" s="180"/>
      <c r="N55" s="198"/>
      <c r="O55" s="126"/>
      <c r="P55" s="136"/>
      <c r="S55" s="180"/>
      <c r="T55" s="179"/>
      <c r="U55" s="180"/>
      <c r="V55" s="180"/>
      <c r="W55" s="180"/>
      <c r="X55" s="179"/>
      <c r="Y55" s="180"/>
      <c r="Z55" s="126"/>
      <c r="AA55" s="126"/>
    </row>
    <row r="56" spans="2:30" ht="15.75" customHeight="1">
      <c r="B56" s="178"/>
      <c r="C56" s="179"/>
      <c r="D56" s="180"/>
      <c r="E56" s="180"/>
      <c r="F56" s="126"/>
      <c r="G56" s="140"/>
      <c r="H56" s="136"/>
      <c r="J56" s="180"/>
      <c r="K56" s="179"/>
      <c r="L56" s="180"/>
      <c r="M56" s="180"/>
      <c r="N56" s="198"/>
      <c r="O56" s="126"/>
      <c r="P56" s="136"/>
      <c r="S56" s="180"/>
      <c r="T56" s="179"/>
      <c r="U56" s="180"/>
      <c r="V56" s="180"/>
      <c r="W56" s="180"/>
      <c r="X56" s="179"/>
      <c r="Y56" s="180"/>
      <c r="Z56" s="126"/>
      <c r="AA56" s="126"/>
    </row>
    <row r="57" spans="2:30" ht="15.75" customHeight="1">
      <c r="B57" s="326"/>
      <c r="C57" s="199"/>
      <c r="D57" s="199"/>
      <c r="E57" s="180"/>
      <c r="F57" s="126"/>
      <c r="G57" s="140"/>
      <c r="H57" s="136"/>
      <c r="J57" s="180"/>
      <c r="K57" s="179"/>
      <c r="L57" s="180"/>
      <c r="M57" s="180"/>
      <c r="N57" s="198"/>
      <c r="O57" s="126"/>
      <c r="P57" s="136"/>
      <c r="S57" s="180"/>
      <c r="T57" s="179"/>
      <c r="U57" s="180"/>
      <c r="V57" s="180"/>
      <c r="W57" s="180"/>
      <c r="X57" s="179"/>
      <c r="Y57" s="180"/>
      <c r="Z57" s="126"/>
      <c r="AA57" s="126"/>
    </row>
    <row r="58" spans="2:30" ht="15.75" customHeight="1">
      <c r="B58" s="178"/>
      <c r="C58" s="179"/>
      <c r="D58" s="180"/>
      <c r="E58" s="180"/>
      <c r="F58" s="126"/>
      <c r="G58" s="140"/>
      <c r="H58" s="136"/>
      <c r="J58" s="180"/>
      <c r="K58" s="179"/>
      <c r="L58" s="180"/>
      <c r="M58" s="180"/>
      <c r="N58" s="198"/>
      <c r="O58" s="126"/>
      <c r="P58" s="136"/>
      <c r="S58" s="180"/>
      <c r="T58" s="179"/>
      <c r="U58" s="180"/>
      <c r="V58" s="180"/>
      <c r="W58" s="180"/>
      <c r="X58" s="179"/>
      <c r="Y58" s="180"/>
      <c r="Z58" s="126"/>
      <c r="AA58" s="126"/>
    </row>
    <row r="59" spans="2:30" ht="15.75" customHeight="1">
      <c r="B59" s="178"/>
      <c r="C59" s="179"/>
      <c r="D59" s="180"/>
      <c r="E59" s="180"/>
      <c r="F59" s="126"/>
      <c r="G59" s="140"/>
      <c r="H59" s="136"/>
      <c r="J59" s="180"/>
      <c r="K59" s="179"/>
      <c r="L59" s="180"/>
      <c r="M59" s="180"/>
      <c r="N59" s="198"/>
      <c r="O59" s="126"/>
      <c r="P59" s="136"/>
      <c r="S59" s="180"/>
      <c r="T59" s="179"/>
      <c r="U59" s="180"/>
      <c r="V59" s="180"/>
      <c r="W59" s="180"/>
      <c r="X59" s="179"/>
      <c r="Y59" s="180"/>
      <c r="Z59" s="126"/>
      <c r="AA59" s="126"/>
    </row>
    <row r="60" spans="2:30" ht="15.75" customHeight="1">
      <c r="B60" s="178"/>
      <c r="C60" s="179"/>
      <c r="D60" s="180"/>
      <c r="E60" s="180"/>
      <c r="F60" s="126"/>
      <c r="G60" s="140"/>
      <c r="H60" s="136"/>
      <c r="J60" s="180"/>
      <c r="K60" s="179"/>
      <c r="L60" s="180"/>
      <c r="M60" s="180"/>
      <c r="N60" s="198"/>
      <c r="O60" s="126"/>
      <c r="P60" s="136"/>
      <c r="S60" s="180"/>
      <c r="T60" s="179"/>
      <c r="U60" s="180"/>
      <c r="V60" s="180"/>
      <c r="W60" s="180"/>
      <c r="X60" s="179"/>
      <c r="Y60" s="180"/>
      <c r="Z60" s="126"/>
      <c r="AA60" s="126"/>
    </row>
    <row r="61" spans="2:30" ht="15.75" customHeight="1">
      <c r="B61" s="178"/>
      <c r="C61" s="179"/>
      <c r="D61" s="180"/>
      <c r="E61" s="180"/>
      <c r="F61" s="126"/>
      <c r="G61" s="140"/>
      <c r="H61" s="136"/>
      <c r="J61" s="180"/>
      <c r="K61" s="179"/>
      <c r="L61" s="180"/>
      <c r="M61" s="180"/>
      <c r="N61" s="198"/>
      <c r="O61" s="126"/>
      <c r="P61" s="136"/>
      <c r="S61" s="180"/>
      <c r="T61" s="179"/>
      <c r="U61" s="180"/>
      <c r="V61" s="180"/>
      <c r="W61" s="180"/>
      <c r="X61" s="179"/>
      <c r="Y61" s="180"/>
      <c r="Z61" s="126"/>
      <c r="AA61" s="126"/>
    </row>
    <row r="62" spans="2:30" ht="15.75" customHeight="1">
      <c r="B62" s="178"/>
      <c r="C62" s="179"/>
      <c r="D62" s="180"/>
      <c r="E62" s="180"/>
      <c r="F62" s="126"/>
      <c r="G62" s="140"/>
      <c r="H62" s="136"/>
      <c r="J62" s="180"/>
      <c r="K62" s="179"/>
      <c r="L62" s="180"/>
      <c r="M62" s="180"/>
      <c r="N62" s="198"/>
      <c r="O62" s="126"/>
      <c r="P62" s="136"/>
      <c r="S62" s="180"/>
      <c r="T62" s="179"/>
      <c r="U62" s="180"/>
      <c r="V62" s="180"/>
      <c r="W62" s="180"/>
      <c r="X62" s="179"/>
      <c r="Y62" s="180"/>
      <c r="Z62" s="126"/>
      <c r="AA62" s="126"/>
    </row>
    <row r="63" spans="2:30" ht="15.75" customHeight="1">
      <c r="B63" s="137" t="s">
        <v>89</v>
      </c>
      <c r="C63" s="136"/>
      <c r="D63" s="138"/>
      <c r="E63" s="139"/>
      <c r="F63" s="126"/>
      <c r="G63" s="140"/>
      <c r="H63" s="136"/>
      <c r="K63" s="136"/>
      <c r="P63" s="136"/>
      <c r="S63" s="133"/>
      <c r="T63" s="140"/>
      <c r="U63" s="126"/>
      <c r="V63" s="133"/>
      <c r="W63" s="126"/>
      <c r="X63" s="205"/>
      <c r="Y63" s="209"/>
      <c r="AD63" s="210"/>
    </row>
    <row r="64" spans="2:30" ht="15.75" customHeight="1">
      <c r="B64" s="141" t="s">
        <v>127</v>
      </c>
      <c r="C64" s="136"/>
      <c r="G64" s="142"/>
      <c r="H64" s="136"/>
      <c r="K64" s="192"/>
      <c r="P64" s="142"/>
      <c r="T64" s="142"/>
      <c r="X64" s="142"/>
      <c r="AD64" s="188"/>
    </row>
    <row r="65" spans="2:30" ht="15.75" customHeight="1">
      <c r="B65" s="143" t="s">
        <v>5</v>
      </c>
      <c r="C65" s="183">
        <v>1</v>
      </c>
      <c r="D65" s="144">
        <v>2</v>
      </c>
      <c r="E65" s="144">
        <v>3</v>
      </c>
      <c r="F65" s="144">
        <v>4</v>
      </c>
      <c r="G65" s="145">
        <v>5</v>
      </c>
      <c r="H65" s="146">
        <v>6</v>
      </c>
      <c r="I65" s="144">
        <v>7</v>
      </c>
      <c r="J65" s="144">
        <v>8</v>
      </c>
      <c r="K65" s="144">
        <v>9</v>
      </c>
      <c r="L65" s="145">
        <v>10</v>
      </c>
      <c r="M65" s="146">
        <v>11</v>
      </c>
      <c r="N65" s="144">
        <v>12</v>
      </c>
      <c r="O65" s="144">
        <v>13</v>
      </c>
      <c r="P65" s="144">
        <v>14</v>
      </c>
      <c r="Q65" s="145">
        <v>15</v>
      </c>
      <c r="R65" s="146">
        <v>16</v>
      </c>
      <c r="S65" s="144">
        <v>17</v>
      </c>
      <c r="T65" s="144">
        <v>18</v>
      </c>
      <c r="U65" s="144">
        <v>19</v>
      </c>
      <c r="V65" s="145">
        <v>20</v>
      </c>
      <c r="W65" s="146">
        <v>21</v>
      </c>
      <c r="X65" s="144">
        <v>22</v>
      </c>
      <c r="Y65" s="144">
        <v>23</v>
      </c>
      <c r="Z65" s="144">
        <v>24</v>
      </c>
      <c r="AA65" s="211">
        <v>25</v>
      </c>
      <c r="AB65" s="211">
        <v>26</v>
      </c>
      <c r="AC65" s="145">
        <v>27</v>
      </c>
      <c r="AD65" s="212" t="s">
        <v>6</v>
      </c>
    </row>
    <row r="66" spans="2:30" ht="15.75" customHeight="1">
      <c r="B66" s="147" t="s">
        <v>67</v>
      </c>
      <c r="C66" s="148"/>
      <c r="D66" s="219"/>
      <c r="E66" s="151"/>
      <c r="F66" s="151"/>
      <c r="G66" s="200"/>
      <c r="H66" s="150"/>
      <c r="I66" s="151"/>
      <c r="J66" s="151"/>
      <c r="K66" s="151"/>
      <c r="L66" s="200"/>
      <c r="M66" s="150"/>
      <c r="N66" s="151"/>
      <c r="O66" s="151"/>
      <c r="P66" s="150"/>
      <c r="Q66" s="152"/>
      <c r="R66" s="150"/>
      <c r="S66" s="150"/>
      <c r="T66" s="151"/>
      <c r="U66" s="151"/>
      <c r="V66" s="200"/>
      <c r="W66" s="150"/>
      <c r="X66" s="151"/>
      <c r="Y66" s="151"/>
      <c r="Z66" s="151"/>
      <c r="AA66" s="213"/>
      <c r="AB66" s="151"/>
      <c r="AC66" s="200"/>
      <c r="AD66" s="394">
        <f>SUM(C66:AC66)</f>
        <v>0</v>
      </c>
    </row>
    <row r="67" spans="2:30" ht="15.75" customHeight="1">
      <c r="B67" s="153" t="s">
        <v>74</v>
      </c>
      <c r="C67" s="154"/>
      <c r="D67" s="155"/>
      <c r="E67" s="156"/>
      <c r="F67" s="156"/>
      <c r="G67" s="157"/>
      <c r="H67" s="154"/>
      <c r="I67" s="156"/>
      <c r="J67" s="156"/>
      <c r="K67" s="193"/>
      <c r="L67" s="194"/>
      <c r="M67" s="195"/>
      <c r="N67" s="156"/>
      <c r="O67" s="156"/>
      <c r="P67" s="193"/>
      <c r="Q67" s="194"/>
      <c r="R67" s="195"/>
      <c r="S67" s="202"/>
      <c r="T67" s="193"/>
      <c r="U67" s="156"/>
      <c r="V67" s="194"/>
      <c r="W67" s="195"/>
      <c r="X67" s="193"/>
      <c r="Y67" s="156"/>
      <c r="Z67" s="156"/>
      <c r="AA67" s="156"/>
      <c r="AB67" s="156"/>
      <c r="AC67" s="194"/>
      <c r="AD67" s="392">
        <f t="shared" ref="AD67:AD76" si="6">SUM(C67:AC67)</f>
        <v>0</v>
      </c>
    </row>
    <row r="68" spans="2:30" ht="15.75" customHeight="1">
      <c r="B68" s="153" t="s">
        <v>75</v>
      </c>
      <c r="C68" s="158"/>
      <c r="D68" s="159"/>
      <c r="E68" s="160"/>
      <c r="F68" s="160"/>
      <c r="G68" s="161"/>
      <c r="H68" s="158"/>
      <c r="I68" s="160"/>
      <c r="J68" s="160"/>
      <c r="K68" s="160"/>
      <c r="L68" s="161"/>
      <c r="M68" s="158"/>
      <c r="N68" s="160"/>
      <c r="O68" s="160"/>
      <c r="P68" s="160"/>
      <c r="Q68" s="161"/>
      <c r="R68" s="158"/>
      <c r="S68" s="186"/>
      <c r="T68" s="160"/>
      <c r="U68" s="160"/>
      <c r="V68" s="161"/>
      <c r="W68" s="158"/>
      <c r="X68" s="160"/>
      <c r="Y68" s="160"/>
      <c r="Z68" s="160"/>
      <c r="AA68" s="160"/>
      <c r="AB68" s="160"/>
      <c r="AC68" s="161"/>
      <c r="AD68" s="392">
        <f t="shared" si="6"/>
        <v>0</v>
      </c>
    </row>
    <row r="69" spans="2:30" ht="15.75" customHeight="1">
      <c r="B69" s="153" t="s">
        <v>76</v>
      </c>
      <c r="C69" s="154"/>
      <c r="D69" s="155"/>
      <c r="E69" s="156"/>
      <c r="F69" s="156"/>
      <c r="G69" s="157"/>
      <c r="H69" s="154"/>
      <c r="I69" s="156"/>
      <c r="J69" s="156"/>
      <c r="K69" s="193"/>
      <c r="L69" s="194"/>
      <c r="M69" s="195"/>
      <c r="N69" s="156"/>
      <c r="O69" s="156"/>
      <c r="P69" s="193"/>
      <c r="Q69" s="194"/>
      <c r="R69" s="329"/>
      <c r="S69" s="156"/>
      <c r="T69" s="193"/>
      <c r="U69" s="156"/>
      <c r="V69" s="194"/>
      <c r="W69" s="195"/>
      <c r="X69" s="193"/>
      <c r="Y69" s="156"/>
      <c r="Z69" s="156"/>
      <c r="AA69" s="156"/>
      <c r="AB69" s="156"/>
      <c r="AC69" s="194"/>
      <c r="AD69" s="396">
        <f t="shared" si="6"/>
        <v>0</v>
      </c>
    </row>
    <row r="70" spans="2:30" ht="15.75" customHeight="1">
      <c r="B70" s="153" t="s">
        <v>77</v>
      </c>
      <c r="C70" s="158"/>
      <c r="D70" s="159"/>
      <c r="E70" s="160"/>
      <c r="F70" s="160"/>
      <c r="G70" s="161"/>
      <c r="H70" s="158"/>
      <c r="I70" s="160"/>
      <c r="J70" s="160"/>
      <c r="K70" s="160"/>
      <c r="L70" s="161"/>
      <c r="M70" s="158"/>
      <c r="N70" s="160"/>
      <c r="O70" s="160"/>
      <c r="P70" s="160"/>
      <c r="Q70" s="161"/>
      <c r="R70" s="328"/>
      <c r="S70" s="160"/>
      <c r="T70" s="160"/>
      <c r="U70" s="160"/>
      <c r="V70" s="161"/>
      <c r="W70" s="158"/>
      <c r="X70" s="160"/>
      <c r="Y70" s="160"/>
      <c r="Z70" s="160"/>
      <c r="AA70" s="160"/>
      <c r="AB70" s="160"/>
      <c r="AC70" s="161"/>
      <c r="AD70" s="396">
        <f t="shared" si="6"/>
        <v>0</v>
      </c>
    </row>
    <row r="71" spans="2:30" ht="15.75" customHeight="1">
      <c r="B71" s="153" t="s">
        <v>78</v>
      </c>
      <c r="C71" s="154"/>
      <c r="D71" s="155"/>
      <c r="E71" s="156"/>
      <c r="F71" s="156"/>
      <c r="G71" s="157"/>
      <c r="H71" s="154"/>
      <c r="I71" s="156"/>
      <c r="J71" s="156"/>
      <c r="K71" s="193"/>
      <c r="L71" s="194"/>
      <c r="M71" s="195"/>
      <c r="N71" s="156"/>
      <c r="O71" s="156"/>
      <c r="P71" s="193"/>
      <c r="Q71" s="194"/>
      <c r="R71" s="195"/>
      <c r="S71" s="202"/>
      <c r="T71" s="193"/>
      <c r="U71" s="156"/>
      <c r="V71" s="194"/>
      <c r="W71" s="195"/>
      <c r="X71" s="193"/>
      <c r="Y71" s="156"/>
      <c r="Z71" s="156"/>
      <c r="AA71" s="156"/>
      <c r="AB71" s="156"/>
      <c r="AC71" s="194"/>
      <c r="AD71" s="396">
        <f t="shared" si="6"/>
        <v>0</v>
      </c>
    </row>
    <row r="72" spans="2:30" ht="15.75" customHeight="1">
      <c r="B72" s="153" t="s">
        <v>79</v>
      </c>
      <c r="C72" s="158"/>
      <c r="D72" s="159"/>
      <c r="E72" s="160"/>
      <c r="F72" s="160"/>
      <c r="G72" s="161"/>
      <c r="H72" s="158"/>
      <c r="I72" s="160"/>
      <c r="J72" s="160"/>
      <c r="K72" s="160"/>
      <c r="L72" s="161"/>
      <c r="M72" s="158"/>
      <c r="N72" s="160"/>
      <c r="O72" s="160"/>
      <c r="P72" s="160"/>
      <c r="Q72" s="161"/>
      <c r="R72" s="158"/>
      <c r="S72" s="186"/>
      <c r="T72" s="160"/>
      <c r="U72" s="160"/>
      <c r="V72" s="161"/>
      <c r="W72" s="158"/>
      <c r="X72" s="160"/>
      <c r="Y72" s="160"/>
      <c r="Z72" s="160"/>
      <c r="AA72" s="160"/>
      <c r="AB72" s="160"/>
      <c r="AC72" s="161"/>
      <c r="AD72" s="396">
        <f t="shared" si="6"/>
        <v>0</v>
      </c>
    </row>
    <row r="73" spans="2:30" ht="15.75" customHeight="1">
      <c r="B73" s="153" t="s">
        <v>80</v>
      </c>
      <c r="C73" s="154"/>
      <c r="D73" s="155"/>
      <c r="E73" s="156"/>
      <c r="F73" s="156"/>
      <c r="G73" s="157"/>
      <c r="H73" s="154"/>
      <c r="I73" s="156"/>
      <c r="J73" s="156"/>
      <c r="K73" s="193"/>
      <c r="L73" s="194"/>
      <c r="M73" s="195"/>
      <c r="N73" s="156"/>
      <c r="O73" s="156"/>
      <c r="P73" s="193"/>
      <c r="Q73" s="194"/>
      <c r="R73" s="195"/>
      <c r="S73" s="202"/>
      <c r="T73" s="193"/>
      <c r="U73" s="156"/>
      <c r="V73" s="194"/>
      <c r="W73" s="195"/>
      <c r="X73" s="193"/>
      <c r="Y73" s="156"/>
      <c r="Z73" s="156"/>
      <c r="AA73" s="156"/>
      <c r="AB73" s="156"/>
      <c r="AC73" s="194"/>
      <c r="AD73" s="396">
        <f t="shared" si="6"/>
        <v>0</v>
      </c>
    </row>
    <row r="74" spans="2:30" ht="15.75" customHeight="1">
      <c r="B74" s="153" t="s">
        <v>81</v>
      </c>
      <c r="C74" s="158"/>
      <c r="D74" s="159"/>
      <c r="E74" s="160"/>
      <c r="F74" s="160"/>
      <c r="G74" s="161"/>
      <c r="H74" s="158"/>
      <c r="I74" s="160"/>
      <c r="J74" s="160"/>
      <c r="K74" s="160"/>
      <c r="L74" s="161"/>
      <c r="M74" s="158"/>
      <c r="N74" s="160"/>
      <c r="O74" s="160"/>
      <c r="P74" s="160"/>
      <c r="Q74" s="161"/>
      <c r="R74" s="158"/>
      <c r="S74" s="186"/>
      <c r="T74" s="160"/>
      <c r="U74" s="160"/>
      <c r="V74" s="161"/>
      <c r="W74" s="158"/>
      <c r="X74" s="160"/>
      <c r="Y74" s="160"/>
      <c r="Z74" s="160"/>
      <c r="AA74" s="160"/>
      <c r="AB74" s="160"/>
      <c r="AC74" s="161"/>
      <c r="AD74" s="396">
        <f t="shared" si="6"/>
        <v>0</v>
      </c>
    </row>
    <row r="75" spans="2:30" ht="15.75" customHeight="1">
      <c r="B75" s="162" t="s">
        <v>82</v>
      </c>
      <c r="C75" s="154"/>
      <c r="D75" s="155"/>
      <c r="E75" s="156"/>
      <c r="F75" s="156"/>
      <c r="G75" s="157"/>
      <c r="H75" s="154"/>
      <c r="I75" s="156"/>
      <c r="J75" s="156"/>
      <c r="K75" s="193"/>
      <c r="L75" s="194"/>
      <c r="M75" s="195"/>
      <c r="N75" s="156"/>
      <c r="O75" s="156"/>
      <c r="P75" s="193"/>
      <c r="Q75" s="194"/>
      <c r="R75" s="195"/>
      <c r="S75" s="202"/>
      <c r="T75" s="193"/>
      <c r="U75" s="156"/>
      <c r="V75" s="194"/>
      <c r="W75" s="195"/>
      <c r="X75" s="193"/>
      <c r="Y75" s="156"/>
      <c r="Z75" s="156"/>
      <c r="AA75" s="156"/>
      <c r="AB75" s="156"/>
      <c r="AC75" s="194"/>
      <c r="AD75" s="396">
        <f t="shared" si="6"/>
        <v>0</v>
      </c>
    </row>
    <row r="76" spans="2:30" ht="15.75" customHeight="1">
      <c r="B76" s="162" t="s">
        <v>83</v>
      </c>
      <c r="C76" s="158"/>
      <c r="D76" s="159"/>
      <c r="E76" s="160"/>
      <c r="F76" s="160"/>
      <c r="G76" s="161"/>
      <c r="H76" s="158"/>
      <c r="I76" s="160"/>
      <c r="J76" s="160"/>
      <c r="K76" s="160"/>
      <c r="L76" s="161"/>
      <c r="M76" s="158"/>
      <c r="N76" s="160"/>
      <c r="O76" s="160"/>
      <c r="P76" s="160"/>
      <c r="Q76" s="161"/>
      <c r="R76" s="158"/>
      <c r="S76" s="186"/>
      <c r="T76" s="160"/>
      <c r="U76" s="160"/>
      <c r="V76" s="161"/>
      <c r="W76" s="158"/>
      <c r="X76" s="160"/>
      <c r="Y76" s="160"/>
      <c r="Z76" s="160"/>
      <c r="AA76" s="160"/>
      <c r="AB76" s="160"/>
      <c r="AC76" s="161"/>
      <c r="AD76" s="396">
        <f t="shared" si="6"/>
        <v>0</v>
      </c>
    </row>
    <row r="77" spans="2:30" ht="15.75" customHeight="1">
      <c r="B77" s="163" t="s">
        <v>84</v>
      </c>
      <c r="C77" s="380">
        <f t="shared" ref="C77:AD77" si="7">SUM(C66,-C67,-C68,-C69,-C70,-C71,-C72,-C73,-C74,-C75)</f>
        <v>0</v>
      </c>
      <c r="D77" s="383">
        <f t="shared" si="7"/>
        <v>0</v>
      </c>
      <c r="E77" s="382">
        <f t="shared" si="7"/>
        <v>0</v>
      </c>
      <c r="F77" s="382">
        <f t="shared" si="7"/>
        <v>0</v>
      </c>
      <c r="G77" s="389">
        <f t="shared" si="7"/>
        <v>0</v>
      </c>
      <c r="H77" s="384">
        <f t="shared" si="7"/>
        <v>0</v>
      </c>
      <c r="I77" s="382">
        <f t="shared" si="7"/>
        <v>0</v>
      </c>
      <c r="J77" s="382">
        <f t="shared" si="7"/>
        <v>0</v>
      </c>
      <c r="K77" s="386">
        <f t="shared" si="7"/>
        <v>0</v>
      </c>
      <c r="L77" s="412">
        <f t="shared" si="7"/>
        <v>0</v>
      </c>
      <c r="M77" s="413">
        <f t="shared" si="7"/>
        <v>0</v>
      </c>
      <c r="N77" s="400">
        <f t="shared" si="7"/>
        <v>0</v>
      </c>
      <c r="O77" s="382">
        <f t="shared" si="7"/>
        <v>0</v>
      </c>
      <c r="P77" s="386">
        <f t="shared" si="7"/>
        <v>0</v>
      </c>
      <c r="Q77" s="401">
        <f t="shared" si="7"/>
        <v>0</v>
      </c>
      <c r="R77" s="400">
        <f t="shared" si="7"/>
        <v>0</v>
      </c>
      <c r="S77" s="382">
        <f t="shared" si="7"/>
        <v>0</v>
      </c>
      <c r="T77" s="386">
        <f t="shared" si="7"/>
        <v>0</v>
      </c>
      <c r="U77" s="382">
        <f t="shared" si="7"/>
        <v>0</v>
      </c>
      <c r="V77" s="401">
        <f t="shared" si="7"/>
        <v>0</v>
      </c>
      <c r="W77" s="413">
        <f t="shared" si="7"/>
        <v>0</v>
      </c>
      <c r="X77" s="384">
        <f t="shared" si="7"/>
        <v>0</v>
      </c>
      <c r="Y77" s="382">
        <f t="shared" si="7"/>
        <v>0</v>
      </c>
      <c r="Z77" s="382">
        <f t="shared" si="7"/>
        <v>0</v>
      </c>
      <c r="AA77" s="414">
        <f t="shared" si="7"/>
        <v>0</v>
      </c>
      <c r="AB77" s="414">
        <f t="shared" si="7"/>
        <v>0</v>
      </c>
      <c r="AC77" s="401">
        <f t="shared" si="7"/>
        <v>0</v>
      </c>
      <c r="AD77" s="397">
        <f t="shared" si="7"/>
        <v>0</v>
      </c>
    </row>
    <row r="78" spans="2:30" ht="15.75" customHeight="1">
      <c r="B78" s="166"/>
      <c r="C78" s="69"/>
      <c r="D78" s="167"/>
      <c r="E78" s="168"/>
      <c r="F78" s="168"/>
      <c r="G78" s="69"/>
      <c r="H78" s="69"/>
      <c r="I78" s="168"/>
      <c r="J78" s="168"/>
      <c r="K78" s="69"/>
      <c r="L78" s="168"/>
      <c r="M78" s="168"/>
      <c r="N78" s="168"/>
      <c r="O78" s="168"/>
      <c r="P78" s="69"/>
      <c r="Q78" s="168"/>
      <c r="R78" s="168"/>
      <c r="S78" s="168"/>
      <c r="T78" s="69"/>
      <c r="U78" s="168"/>
      <c r="V78" s="168"/>
      <c r="W78" s="168"/>
      <c r="X78" s="69"/>
      <c r="Y78" s="168"/>
      <c r="Z78" s="217"/>
      <c r="AA78" s="217"/>
      <c r="AB78" s="218"/>
    </row>
    <row r="79" spans="2:30" ht="15.75" customHeight="1">
      <c r="B79" s="169" t="s">
        <v>85</v>
      </c>
      <c r="C79" s="170"/>
      <c r="D79" s="171"/>
      <c r="E79" s="171"/>
      <c r="F79" s="411" t="e">
        <f>AD75/AD66*100</f>
        <v>#DIV/0!</v>
      </c>
      <c r="G79" s="411"/>
      <c r="H79" s="172" t="s">
        <v>13</v>
      </c>
      <c r="I79" s="180"/>
      <c r="J79" s="180"/>
      <c r="K79" s="179"/>
      <c r="L79" s="180"/>
      <c r="M79" s="180"/>
      <c r="N79" s="54"/>
      <c r="O79" s="54"/>
      <c r="P79" s="136"/>
      <c r="S79" s="180"/>
      <c r="T79" s="179"/>
      <c r="U79" s="180"/>
      <c r="V79" s="180"/>
      <c r="W79" s="180"/>
      <c r="X79" s="179"/>
      <c r="Y79" s="180"/>
      <c r="Z79" s="126"/>
      <c r="AA79" s="126"/>
    </row>
    <row r="80" spans="2:30" ht="15.75" customHeight="1">
      <c r="B80" s="166"/>
      <c r="C80" s="136"/>
      <c r="F80" s="173"/>
      <c r="G80" s="174"/>
      <c r="H80" s="174"/>
      <c r="K80" s="136"/>
      <c r="P80" s="136"/>
      <c r="T80" s="136"/>
      <c r="X80" s="136"/>
    </row>
    <row r="81" spans="2:30" ht="15.75" customHeight="1">
      <c r="B81" s="175" t="s">
        <v>86</v>
      </c>
      <c r="C81" s="176" t="s">
        <v>87</v>
      </c>
      <c r="D81" s="169"/>
      <c r="E81" s="169"/>
      <c r="F81" s="411" t="e">
        <f>SUM(AD67,AD68,AD69,AD70,AD71,AD72,AD73,AD74)/AD66*100</f>
        <v>#DIV/0!</v>
      </c>
      <c r="G81" s="411"/>
      <c r="H81" s="177" t="s">
        <v>13</v>
      </c>
      <c r="I81" s="129"/>
      <c r="J81" s="129"/>
      <c r="K81" s="197"/>
      <c r="L81" s="129"/>
      <c r="M81" s="129"/>
      <c r="N81" s="55"/>
      <c r="O81" s="55"/>
      <c r="P81" s="197"/>
      <c r="Q81" s="129"/>
      <c r="R81" s="129"/>
      <c r="S81" s="129"/>
      <c r="T81" s="197"/>
      <c r="U81" s="129"/>
      <c r="V81" s="129"/>
      <c r="W81" s="129"/>
      <c r="X81" s="197"/>
      <c r="Y81" s="129"/>
      <c r="Z81" s="138"/>
      <c r="AA81" s="138"/>
      <c r="AB81" s="129"/>
    </row>
    <row r="82" spans="2:30" ht="15.75" customHeight="1">
      <c r="B82" s="178"/>
      <c r="C82" s="179"/>
      <c r="D82" s="180"/>
      <c r="E82" s="180"/>
      <c r="F82" s="126"/>
      <c r="G82" s="140"/>
      <c r="H82" s="136"/>
      <c r="J82" s="180"/>
      <c r="K82" s="179"/>
      <c r="L82" s="180"/>
      <c r="M82" s="180"/>
      <c r="N82" s="198"/>
      <c r="O82" s="126"/>
      <c r="P82" s="136"/>
      <c r="S82" s="180"/>
      <c r="T82" s="179"/>
      <c r="U82" s="180"/>
      <c r="V82" s="180"/>
      <c r="W82" s="180"/>
      <c r="X82" s="179"/>
      <c r="Y82" s="180"/>
      <c r="Z82" s="126"/>
      <c r="AA82" s="126"/>
    </row>
    <row r="83" spans="2:30" ht="15.75" customHeight="1">
      <c r="B83" s="178"/>
      <c r="C83" s="179"/>
      <c r="D83" s="180"/>
      <c r="E83" s="180"/>
      <c r="F83" s="126"/>
      <c r="G83" s="140"/>
      <c r="H83" s="136"/>
      <c r="J83" s="180"/>
      <c r="K83" s="179"/>
      <c r="L83" s="180"/>
      <c r="M83" s="180"/>
      <c r="N83" s="198"/>
      <c r="O83" s="126"/>
      <c r="P83" s="136"/>
      <c r="S83" s="180"/>
      <c r="T83" s="179"/>
      <c r="U83" s="180"/>
      <c r="V83" s="180"/>
      <c r="W83" s="180"/>
      <c r="X83" s="179"/>
      <c r="Y83" s="180"/>
      <c r="Z83" s="126"/>
      <c r="AA83" s="126"/>
    </row>
    <row r="84" spans="2:30" ht="15.75" customHeight="1">
      <c r="B84" s="178"/>
      <c r="C84" s="179"/>
      <c r="D84" s="180"/>
      <c r="E84" s="180"/>
      <c r="F84" s="126"/>
      <c r="G84" s="140"/>
      <c r="H84" s="136"/>
      <c r="J84" s="180"/>
      <c r="K84" s="179"/>
      <c r="L84" s="180"/>
      <c r="M84" s="180"/>
      <c r="N84" s="198"/>
      <c r="O84" s="126"/>
      <c r="P84" s="136"/>
      <c r="S84" s="180"/>
      <c r="T84" s="179"/>
      <c r="U84" s="180"/>
      <c r="V84" s="180"/>
      <c r="W84" s="180"/>
      <c r="X84" s="179"/>
      <c r="Y84" s="180"/>
      <c r="Z84" s="126"/>
      <c r="AA84" s="126"/>
    </row>
    <row r="85" spans="2:30" ht="15.75" customHeight="1">
      <c r="B85" s="326"/>
      <c r="C85" s="199"/>
      <c r="D85" s="199"/>
      <c r="E85" s="180"/>
      <c r="F85" s="126"/>
      <c r="G85" s="140"/>
      <c r="H85" s="136"/>
      <c r="J85" s="180"/>
      <c r="K85" s="179"/>
      <c r="L85" s="180"/>
      <c r="M85" s="180"/>
      <c r="N85" s="198"/>
      <c r="O85" s="126"/>
      <c r="P85" s="136"/>
      <c r="S85" s="180"/>
      <c r="T85" s="179"/>
      <c r="U85" s="180"/>
      <c r="V85" s="180"/>
      <c r="W85" s="180"/>
      <c r="X85" s="179"/>
      <c r="Y85" s="180"/>
      <c r="Z85" s="126"/>
      <c r="AA85" s="126"/>
    </row>
    <row r="86" spans="2:30" ht="15.75" customHeight="1">
      <c r="B86" s="178"/>
      <c r="C86" s="179"/>
      <c r="D86" s="180"/>
      <c r="E86" s="180"/>
      <c r="F86" s="126"/>
      <c r="G86" s="140"/>
      <c r="H86" s="136"/>
      <c r="J86" s="180"/>
      <c r="K86" s="179"/>
      <c r="L86" s="180"/>
      <c r="M86" s="180"/>
      <c r="N86" s="198"/>
      <c r="O86" s="126"/>
      <c r="P86" s="136"/>
      <c r="S86" s="180"/>
      <c r="T86" s="179"/>
      <c r="U86" s="180"/>
      <c r="V86" s="180"/>
      <c r="W86" s="180"/>
      <c r="X86" s="179"/>
      <c r="Y86" s="180"/>
      <c r="Z86" s="126"/>
      <c r="AA86" s="126"/>
    </row>
    <row r="87" spans="2:30" ht="15.75" customHeight="1">
      <c r="B87" s="178"/>
      <c r="C87" s="179"/>
      <c r="D87" s="180"/>
      <c r="E87" s="180"/>
      <c r="F87" s="126"/>
      <c r="G87" s="140"/>
      <c r="H87" s="136"/>
      <c r="J87" s="180"/>
      <c r="K87" s="179"/>
      <c r="L87" s="180"/>
      <c r="M87" s="180"/>
      <c r="N87" s="198"/>
      <c r="O87" s="126"/>
      <c r="P87" s="136"/>
      <c r="S87" s="180"/>
      <c r="T87" s="179"/>
      <c r="U87" s="180"/>
      <c r="V87" s="180"/>
      <c r="W87" s="180"/>
      <c r="X87" s="179"/>
      <c r="Y87" s="180"/>
      <c r="Z87" s="126"/>
      <c r="AA87" s="126"/>
    </row>
    <row r="88" spans="2:30" ht="15.75" customHeight="1">
      <c r="B88" s="178"/>
      <c r="C88" s="179"/>
      <c r="D88" s="180"/>
      <c r="E88" s="180"/>
      <c r="F88" s="126"/>
      <c r="G88" s="140"/>
      <c r="H88" s="136"/>
      <c r="J88" s="180"/>
      <c r="K88" s="179"/>
      <c r="L88" s="180"/>
      <c r="M88" s="180"/>
      <c r="N88" s="198"/>
      <c r="O88" s="126"/>
      <c r="P88" s="136"/>
      <c r="S88" s="180"/>
      <c r="T88" s="179"/>
      <c r="U88" s="180"/>
      <c r="V88" s="180"/>
      <c r="W88" s="180"/>
      <c r="X88" s="179"/>
      <c r="Y88" s="180"/>
      <c r="Z88" s="126"/>
      <c r="AA88" s="126"/>
    </row>
    <row r="89" spans="2:30" ht="15.75" customHeight="1">
      <c r="B89" s="178"/>
      <c r="C89" s="179"/>
      <c r="D89" s="180"/>
      <c r="E89" s="180"/>
      <c r="F89" s="126"/>
      <c r="G89" s="140"/>
      <c r="H89" s="136"/>
      <c r="J89" s="180"/>
      <c r="K89" s="179"/>
      <c r="L89" s="180"/>
      <c r="M89" s="180"/>
      <c r="N89" s="198"/>
      <c r="O89" s="126"/>
      <c r="P89" s="136"/>
      <c r="S89" s="180"/>
      <c r="T89" s="179"/>
      <c r="U89" s="180"/>
      <c r="V89" s="180"/>
      <c r="W89" s="180"/>
      <c r="X89" s="179"/>
      <c r="Y89" s="180"/>
      <c r="Z89" s="126"/>
      <c r="AA89" s="126"/>
    </row>
    <row r="90" spans="2:30" ht="15.75" customHeight="1">
      <c r="B90" s="178"/>
      <c r="C90" s="179"/>
      <c r="D90" s="180"/>
      <c r="E90" s="180"/>
      <c r="F90" s="126"/>
      <c r="G90" s="140"/>
      <c r="H90" s="136"/>
      <c r="J90" s="180"/>
      <c r="K90" s="179"/>
      <c r="L90" s="180"/>
      <c r="M90" s="180"/>
      <c r="N90" s="198"/>
      <c r="O90" s="126"/>
      <c r="P90" s="136"/>
      <c r="S90" s="180"/>
      <c r="T90" s="179"/>
      <c r="U90" s="180"/>
      <c r="V90" s="180"/>
      <c r="W90" s="180"/>
      <c r="X90" s="179"/>
      <c r="Y90" s="180"/>
      <c r="Z90" s="126"/>
      <c r="AA90" s="126"/>
    </row>
    <row r="91" spans="2:30" ht="15.75" customHeight="1">
      <c r="B91" s="137" t="s">
        <v>90</v>
      </c>
      <c r="C91" s="136"/>
      <c r="D91" s="138"/>
      <c r="E91" s="139"/>
      <c r="F91" s="126"/>
      <c r="G91" s="140"/>
      <c r="H91" s="136"/>
      <c r="K91" s="136"/>
      <c r="P91" s="136"/>
      <c r="S91" s="133"/>
      <c r="T91" s="140"/>
      <c r="U91" s="126"/>
      <c r="V91" s="133"/>
      <c r="W91" s="126"/>
      <c r="X91" s="205"/>
      <c r="Y91" s="209"/>
      <c r="AD91" s="210"/>
    </row>
    <row r="92" spans="2:30" s="127" customFormat="1" ht="15.75" customHeight="1">
      <c r="B92" s="141" t="s">
        <v>127</v>
      </c>
      <c r="C92" s="136"/>
      <c r="D92" s="129"/>
      <c r="E92" s="128"/>
      <c r="F92" s="128"/>
      <c r="G92" s="142"/>
      <c r="H92" s="136"/>
      <c r="I92" s="128"/>
      <c r="J92" s="128"/>
      <c r="K92" s="192"/>
      <c r="L92" s="128"/>
      <c r="M92" s="128"/>
      <c r="N92" s="128"/>
      <c r="O92" s="128"/>
      <c r="P92" s="142"/>
      <c r="Q92" s="128"/>
      <c r="R92" s="128"/>
      <c r="S92" s="128"/>
      <c r="T92" s="142"/>
      <c r="U92" s="128"/>
      <c r="V92" s="128"/>
      <c r="W92" s="128"/>
      <c r="X92" s="142"/>
      <c r="Y92" s="128"/>
      <c r="Z92" s="128"/>
      <c r="AA92" s="128"/>
      <c r="AB92" s="128"/>
      <c r="AC92" s="128"/>
      <c r="AD92" s="188"/>
    </row>
    <row r="93" spans="2:30" ht="15.75" customHeight="1">
      <c r="B93" s="143" t="s">
        <v>5</v>
      </c>
      <c r="C93" s="183">
        <v>1</v>
      </c>
      <c r="D93" s="144">
        <v>2</v>
      </c>
      <c r="E93" s="144">
        <v>3</v>
      </c>
      <c r="F93" s="144">
        <v>4</v>
      </c>
      <c r="G93" s="145">
        <v>5</v>
      </c>
      <c r="H93" s="146">
        <v>6</v>
      </c>
      <c r="I93" s="144">
        <v>7</v>
      </c>
      <c r="J93" s="144">
        <v>8</v>
      </c>
      <c r="K93" s="144">
        <v>9</v>
      </c>
      <c r="L93" s="145">
        <v>10</v>
      </c>
      <c r="M93" s="146">
        <v>11</v>
      </c>
      <c r="N93" s="144">
        <v>12</v>
      </c>
      <c r="O93" s="144">
        <v>13</v>
      </c>
      <c r="P93" s="144">
        <v>14</v>
      </c>
      <c r="Q93" s="145">
        <v>15</v>
      </c>
      <c r="R93" s="146">
        <v>16</v>
      </c>
      <c r="S93" s="144">
        <v>17</v>
      </c>
      <c r="T93" s="144">
        <v>18</v>
      </c>
      <c r="U93" s="144">
        <v>19</v>
      </c>
      <c r="V93" s="145">
        <v>20</v>
      </c>
      <c r="W93" s="146">
        <v>21</v>
      </c>
      <c r="X93" s="144">
        <v>22</v>
      </c>
      <c r="Y93" s="144">
        <v>23</v>
      </c>
      <c r="Z93" s="144">
        <v>24</v>
      </c>
      <c r="AA93" s="211">
        <v>25</v>
      </c>
      <c r="AB93" s="211">
        <v>26</v>
      </c>
      <c r="AC93" s="145">
        <v>27</v>
      </c>
      <c r="AD93" s="212" t="s">
        <v>6</v>
      </c>
    </row>
    <row r="94" spans="2:30" ht="15.75" customHeight="1">
      <c r="B94" s="147" t="s">
        <v>67</v>
      </c>
      <c r="C94" s="151"/>
      <c r="D94" s="151"/>
      <c r="E94" s="151"/>
      <c r="F94" s="150"/>
      <c r="G94" s="152"/>
      <c r="H94" s="150"/>
      <c r="I94" s="151"/>
      <c r="J94" s="151"/>
      <c r="K94" s="151"/>
      <c r="L94" s="152"/>
      <c r="M94" s="150"/>
      <c r="N94" s="151"/>
      <c r="O94" s="150"/>
      <c r="P94" s="151"/>
      <c r="Q94" s="152"/>
      <c r="R94" s="150"/>
      <c r="S94" s="151"/>
      <c r="T94" s="151"/>
      <c r="U94" s="151"/>
      <c r="V94" s="152"/>
      <c r="W94" s="150"/>
      <c r="X94" s="151"/>
      <c r="Y94" s="151"/>
      <c r="Z94" s="151"/>
      <c r="AA94" s="213"/>
      <c r="AB94" s="214"/>
      <c r="AC94" s="152"/>
      <c r="AD94" s="394">
        <f t="shared" ref="AD94" si="8">SUM(C94:AC94)</f>
        <v>0</v>
      </c>
    </row>
    <row r="95" spans="2:30" ht="15.75" customHeight="1">
      <c r="B95" s="153" t="s">
        <v>74</v>
      </c>
      <c r="C95" s="193"/>
      <c r="D95" s="156"/>
      <c r="E95" s="156"/>
      <c r="F95" s="202"/>
      <c r="G95" s="185"/>
      <c r="H95" s="184"/>
      <c r="I95" s="156"/>
      <c r="J95" s="156"/>
      <c r="K95" s="193"/>
      <c r="L95" s="201"/>
      <c r="M95" s="202"/>
      <c r="N95" s="156"/>
      <c r="O95" s="156"/>
      <c r="P95" s="193"/>
      <c r="Q95" s="201"/>
      <c r="R95" s="202"/>
      <c r="S95" s="156"/>
      <c r="T95" s="193"/>
      <c r="U95" s="156"/>
      <c r="V95" s="201"/>
      <c r="W95" s="202"/>
      <c r="X95" s="193"/>
      <c r="Y95" s="156"/>
      <c r="Z95" s="156"/>
      <c r="AA95" s="156"/>
      <c r="AB95" s="156"/>
      <c r="AC95" s="201"/>
      <c r="AD95" s="392">
        <f t="shared" ref="AD95:AD104" si="9">SUM(C95:AC95)</f>
        <v>0</v>
      </c>
    </row>
    <row r="96" spans="2:30" ht="15.75" customHeight="1">
      <c r="B96" s="153" t="s">
        <v>75</v>
      </c>
      <c r="C96" s="160"/>
      <c r="D96" s="160"/>
      <c r="E96" s="160"/>
      <c r="F96" s="186"/>
      <c r="G96" s="187"/>
      <c r="H96" s="186"/>
      <c r="I96" s="160"/>
      <c r="J96" s="160"/>
      <c r="K96" s="160"/>
      <c r="L96" s="187"/>
      <c r="M96" s="186"/>
      <c r="N96" s="160"/>
      <c r="O96" s="160"/>
      <c r="P96" s="160"/>
      <c r="Q96" s="187"/>
      <c r="R96" s="186"/>
      <c r="S96" s="160"/>
      <c r="T96" s="160"/>
      <c r="U96" s="160"/>
      <c r="V96" s="187"/>
      <c r="W96" s="186"/>
      <c r="X96" s="160"/>
      <c r="Y96" s="160"/>
      <c r="Z96" s="160"/>
      <c r="AA96" s="160"/>
      <c r="AB96" s="160"/>
      <c r="AC96" s="187"/>
      <c r="AD96" s="392">
        <f t="shared" si="9"/>
        <v>0</v>
      </c>
    </row>
    <row r="97" spans="2:30" ht="15.75" customHeight="1">
      <c r="B97" s="153" t="s">
        <v>76</v>
      </c>
      <c r="C97" s="193"/>
      <c r="D97" s="156"/>
      <c r="E97" s="156"/>
      <c r="F97" s="202"/>
      <c r="G97" s="185"/>
      <c r="H97" s="184"/>
      <c r="I97" s="156"/>
      <c r="J97" s="156"/>
      <c r="K97" s="193"/>
      <c r="L97" s="201"/>
      <c r="M97" s="202"/>
      <c r="N97" s="156"/>
      <c r="O97" s="156"/>
      <c r="P97" s="193"/>
      <c r="Q97" s="201"/>
      <c r="R97" s="202"/>
      <c r="S97" s="156"/>
      <c r="T97" s="193"/>
      <c r="U97" s="156"/>
      <c r="V97" s="201"/>
      <c r="W97" s="202"/>
      <c r="X97" s="193"/>
      <c r="Y97" s="156"/>
      <c r="Z97" s="156"/>
      <c r="AA97" s="156"/>
      <c r="AB97" s="156"/>
      <c r="AC97" s="201"/>
      <c r="AD97" s="396">
        <f t="shared" si="9"/>
        <v>0</v>
      </c>
    </row>
    <row r="98" spans="2:30" ht="15.75" customHeight="1">
      <c r="B98" s="153" t="s">
        <v>77</v>
      </c>
      <c r="C98" s="160"/>
      <c r="D98" s="160"/>
      <c r="E98" s="160"/>
      <c r="F98" s="186"/>
      <c r="G98" s="187"/>
      <c r="H98" s="186"/>
      <c r="I98" s="160"/>
      <c r="J98" s="160"/>
      <c r="K98" s="160"/>
      <c r="L98" s="187"/>
      <c r="M98" s="186"/>
      <c r="N98" s="160"/>
      <c r="O98" s="160"/>
      <c r="P98" s="160"/>
      <c r="Q98" s="187"/>
      <c r="R98" s="186"/>
      <c r="S98" s="160"/>
      <c r="T98" s="160"/>
      <c r="U98" s="160"/>
      <c r="V98" s="187"/>
      <c r="W98" s="186"/>
      <c r="X98" s="160"/>
      <c r="Y98" s="160"/>
      <c r="Z98" s="160"/>
      <c r="AA98" s="160"/>
      <c r="AB98" s="160"/>
      <c r="AC98" s="187"/>
      <c r="AD98" s="396">
        <f t="shared" si="9"/>
        <v>0</v>
      </c>
    </row>
    <row r="99" spans="2:30" ht="15.75" customHeight="1">
      <c r="B99" s="153" t="s">
        <v>78</v>
      </c>
      <c r="C99" s="193"/>
      <c r="D99" s="156"/>
      <c r="E99" s="156"/>
      <c r="F99" s="202"/>
      <c r="G99" s="185"/>
      <c r="H99" s="184"/>
      <c r="I99" s="156"/>
      <c r="J99" s="156"/>
      <c r="K99" s="193"/>
      <c r="L99" s="201"/>
      <c r="M99" s="202"/>
      <c r="N99" s="156"/>
      <c r="O99" s="156"/>
      <c r="P99" s="193"/>
      <c r="Q99" s="201"/>
      <c r="R99" s="202"/>
      <c r="S99" s="156"/>
      <c r="T99" s="193"/>
      <c r="U99" s="156"/>
      <c r="V99" s="201"/>
      <c r="W99" s="202"/>
      <c r="X99" s="193"/>
      <c r="Y99" s="156"/>
      <c r="Z99" s="156"/>
      <c r="AA99" s="156"/>
      <c r="AB99" s="156"/>
      <c r="AC99" s="201"/>
      <c r="AD99" s="396">
        <f t="shared" si="9"/>
        <v>0</v>
      </c>
    </row>
    <row r="100" spans="2:30" ht="15.75" customHeight="1">
      <c r="B100" s="153" t="s">
        <v>79</v>
      </c>
      <c r="C100" s="160"/>
      <c r="D100" s="160"/>
      <c r="E100" s="160"/>
      <c r="F100" s="186"/>
      <c r="G100" s="187"/>
      <c r="H100" s="186"/>
      <c r="I100" s="160"/>
      <c r="J100" s="160"/>
      <c r="K100" s="160"/>
      <c r="L100" s="187"/>
      <c r="M100" s="186"/>
      <c r="N100" s="160"/>
      <c r="O100" s="160"/>
      <c r="P100" s="160"/>
      <c r="Q100" s="187"/>
      <c r="R100" s="186"/>
      <c r="S100" s="160"/>
      <c r="T100" s="160"/>
      <c r="U100" s="160"/>
      <c r="V100" s="187"/>
      <c r="W100" s="186"/>
      <c r="X100" s="160"/>
      <c r="Y100" s="160"/>
      <c r="Z100" s="160"/>
      <c r="AA100" s="160"/>
      <c r="AB100" s="160"/>
      <c r="AC100" s="187"/>
      <c r="AD100" s="396">
        <f t="shared" si="9"/>
        <v>0</v>
      </c>
    </row>
    <row r="101" spans="2:30" ht="15.75" customHeight="1">
      <c r="B101" s="153" t="s">
        <v>80</v>
      </c>
      <c r="C101" s="193"/>
      <c r="D101" s="156"/>
      <c r="E101" s="156"/>
      <c r="F101" s="202"/>
      <c r="G101" s="185"/>
      <c r="H101" s="184"/>
      <c r="I101" s="156"/>
      <c r="J101" s="156"/>
      <c r="K101" s="193"/>
      <c r="L101" s="201"/>
      <c r="M101" s="202"/>
      <c r="N101" s="156"/>
      <c r="O101" s="156"/>
      <c r="P101" s="193"/>
      <c r="Q101" s="201"/>
      <c r="R101" s="202"/>
      <c r="S101" s="156"/>
      <c r="T101" s="193"/>
      <c r="U101" s="156"/>
      <c r="V101" s="201"/>
      <c r="W101" s="202"/>
      <c r="X101" s="193"/>
      <c r="Y101" s="156"/>
      <c r="Z101" s="156"/>
      <c r="AA101" s="156"/>
      <c r="AB101" s="156"/>
      <c r="AC101" s="201"/>
      <c r="AD101" s="396">
        <f t="shared" si="9"/>
        <v>0</v>
      </c>
    </row>
    <row r="102" spans="2:30" ht="15.75" customHeight="1">
      <c r="B102" s="153" t="s">
        <v>81</v>
      </c>
      <c r="C102" s="160"/>
      <c r="D102" s="160"/>
      <c r="E102" s="160"/>
      <c r="F102" s="186"/>
      <c r="G102" s="187"/>
      <c r="H102" s="186"/>
      <c r="I102" s="160"/>
      <c r="J102" s="160"/>
      <c r="K102" s="160"/>
      <c r="L102" s="187"/>
      <c r="M102" s="186"/>
      <c r="N102" s="160"/>
      <c r="O102" s="160"/>
      <c r="P102" s="160"/>
      <c r="Q102" s="187"/>
      <c r="R102" s="186"/>
      <c r="S102" s="160"/>
      <c r="T102" s="160"/>
      <c r="U102" s="160"/>
      <c r="V102" s="187"/>
      <c r="W102" s="186"/>
      <c r="X102" s="160"/>
      <c r="Y102" s="160"/>
      <c r="Z102" s="160"/>
      <c r="AA102" s="160"/>
      <c r="AB102" s="160"/>
      <c r="AC102" s="187"/>
      <c r="AD102" s="396">
        <f t="shared" si="9"/>
        <v>0</v>
      </c>
    </row>
    <row r="103" spans="2:30" ht="15.75" customHeight="1">
      <c r="B103" s="162" t="s">
        <v>82</v>
      </c>
      <c r="C103" s="193"/>
      <c r="D103" s="156"/>
      <c r="E103" s="156"/>
      <c r="F103" s="202"/>
      <c r="G103" s="185"/>
      <c r="H103" s="184"/>
      <c r="I103" s="156"/>
      <c r="J103" s="156"/>
      <c r="K103" s="193"/>
      <c r="L103" s="201"/>
      <c r="M103" s="202"/>
      <c r="N103" s="156"/>
      <c r="O103" s="156"/>
      <c r="P103" s="193"/>
      <c r="Q103" s="201"/>
      <c r="R103" s="202"/>
      <c r="S103" s="156"/>
      <c r="T103" s="193"/>
      <c r="U103" s="156"/>
      <c r="V103" s="201"/>
      <c r="W103" s="202"/>
      <c r="X103" s="193"/>
      <c r="Y103" s="156"/>
      <c r="Z103" s="156"/>
      <c r="AA103" s="156"/>
      <c r="AB103" s="156"/>
      <c r="AC103" s="201"/>
      <c r="AD103" s="396">
        <f t="shared" si="9"/>
        <v>0</v>
      </c>
    </row>
    <row r="104" spans="2:30" ht="15.75" customHeight="1">
      <c r="B104" s="162" t="s">
        <v>83</v>
      </c>
      <c r="C104" s="186"/>
      <c r="D104" s="159"/>
      <c r="E104" s="160"/>
      <c r="F104" s="159"/>
      <c r="G104" s="187"/>
      <c r="H104" s="186"/>
      <c r="I104" s="160"/>
      <c r="J104" s="160"/>
      <c r="K104" s="160"/>
      <c r="L104" s="187"/>
      <c r="M104" s="186"/>
      <c r="N104" s="160"/>
      <c r="O104" s="160"/>
      <c r="P104" s="160"/>
      <c r="Q104" s="187"/>
      <c r="R104" s="186"/>
      <c r="S104" s="160"/>
      <c r="T104" s="160"/>
      <c r="U104" s="160"/>
      <c r="V104" s="187"/>
      <c r="W104" s="186"/>
      <c r="X104" s="160"/>
      <c r="Y104" s="160"/>
      <c r="Z104" s="160"/>
      <c r="AA104" s="160"/>
      <c r="AB104" s="160"/>
      <c r="AC104" s="187"/>
      <c r="AD104" s="396">
        <f t="shared" si="9"/>
        <v>0</v>
      </c>
    </row>
    <row r="105" spans="2:30" ht="15.75" customHeight="1">
      <c r="B105" s="163" t="s">
        <v>84</v>
      </c>
      <c r="C105" s="380">
        <f>SUM(C94,-C95,-C96,-C97,-C98,-C99,-C100,-C101,-C102,-C103)</f>
        <v>0</v>
      </c>
      <c r="D105" s="383">
        <f t="shared" ref="D105:AD105" si="10">SUM(D94,-D95,-D96,-D97,-D98,-D99,-D100,-D101,-D102,-D103)</f>
        <v>0</v>
      </c>
      <c r="E105" s="382">
        <f t="shared" si="10"/>
        <v>0</v>
      </c>
      <c r="F105" s="382">
        <f t="shared" si="10"/>
        <v>0</v>
      </c>
      <c r="G105" s="389">
        <f t="shared" si="10"/>
        <v>0</v>
      </c>
      <c r="H105" s="384">
        <f t="shared" si="10"/>
        <v>0</v>
      </c>
      <c r="I105" s="382">
        <f t="shared" si="10"/>
        <v>0</v>
      </c>
      <c r="J105" s="382">
        <f t="shared" si="10"/>
        <v>0</v>
      </c>
      <c r="K105" s="386">
        <f t="shared" si="10"/>
        <v>0</v>
      </c>
      <c r="L105" s="412">
        <f t="shared" si="10"/>
        <v>0</v>
      </c>
      <c r="M105" s="400">
        <f t="shared" si="10"/>
        <v>0</v>
      </c>
      <c r="N105" s="400">
        <f t="shared" si="10"/>
        <v>0</v>
      </c>
      <c r="O105" s="382">
        <f t="shared" si="10"/>
        <v>0</v>
      </c>
      <c r="P105" s="386">
        <f t="shared" si="10"/>
        <v>0</v>
      </c>
      <c r="Q105" s="401">
        <f t="shared" si="10"/>
        <v>0</v>
      </c>
      <c r="R105" s="400">
        <f t="shared" si="10"/>
        <v>0</v>
      </c>
      <c r="S105" s="382">
        <f t="shared" si="10"/>
        <v>0</v>
      </c>
      <c r="T105" s="386">
        <f t="shared" si="10"/>
        <v>0</v>
      </c>
      <c r="U105" s="382">
        <f t="shared" si="10"/>
        <v>0</v>
      </c>
      <c r="V105" s="401">
        <f t="shared" si="10"/>
        <v>0</v>
      </c>
      <c r="W105" s="400">
        <f t="shared" si="10"/>
        <v>0</v>
      </c>
      <c r="X105" s="386">
        <f t="shared" si="10"/>
        <v>0</v>
      </c>
      <c r="Y105" s="382">
        <f>SUM(Y94,-Y95,-Y96,-Y97,-Y98,-Y99,-Y100,-Y101,-Y102,-Y103)</f>
        <v>0</v>
      </c>
      <c r="Z105" s="400">
        <f t="shared" si="10"/>
        <v>0</v>
      </c>
      <c r="AA105" s="414">
        <f t="shared" si="10"/>
        <v>0</v>
      </c>
      <c r="AB105" s="414">
        <f t="shared" si="10"/>
        <v>0</v>
      </c>
      <c r="AC105" s="401">
        <f t="shared" si="10"/>
        <v>0</v>
      </c>
      <c r="AD105" s="397">
        <f t="shared" si="10"/>
        <v>0</v>
      </c>
    </row>
    <row r="106" spans="2:30" ht="15.75" customHeight="1">
      <c r="B106" s="166"/>
      <c r="C106" s="69"/>
      <c r="D106" s="167"/>
      <c r="E106" s="168"/>
      <c r="F106" s="168"/>
      <c r="G106" s="69"/>
      <c r="H106" s="69"/>
      <c r="I106" s="168"/>
      <c r="J106" s="168"/>
      <c r="K106" s="69"/>
      <c r="L106" s="168"/>
      <c r="M106" s="168"/>
      <c r="N106" s="168"/>
      <c r="O106" s="168"/>
      <c r="P106" s="69"/>
      <c r="Q106" s="168"/>
      <c r="R106" s="168"/>
      <c r="S106" s="168"/>
      <c r="T106" s="69"/>
      <c r="U106" s="168"/>
      <c r="V106" s="168"/>
      <c r="W106" s="168"/>
      <c r="X106" s="69"/>
      <c r="Y106" s="168"/>
      <c r="Z106" s="217"/>
      <c r="AA106" s="217"/>
      <c r="AB106" s="218"/>
    </row>
    <row r="107" spans="2:30" ht="15.75" customHeight="1">
      <c r="B107" s="169" t="s">
        <v>85</v>
      </c>
      <c r="C107" s="170"/>
      <c r="D107" s="171"/>
      <c r="E107" s="171"/>
      <c r="F107" s="411" t="e">
        <f>AD103/AD94*100</f>
        <v>#DIV/0!</v>
      </c>
      <c r="G107" s="411"/>
      <c r="H107" s="172" t="s">
        <v>13</v>
      </c>
      <c r="I107" s="180"/>
      <c r="J107" s="180"/>
      <c r="K107" s="179"/>
      <c r="L107" s="180"/>
      <c r="M107" s="180"/>
      <c r="N107" s="54"/>
      <c r="O107" s="54"/>
      <c r="P107" s="136"/>
      <c r="S107" s="180"/>
      <c r="T107" s="179"/>
      <c r="U107" s="180"/>
      <c r="V107" s="180"/>
      <c r="W107" s="180"/>
      <c r="X107" s="179"/>
      <c r="Y107" s="180"/>
      <c r="Z107" s="126"/>
      <c r="AA107" s="126"/>
    </row>
    <row r="108" spans="2:30" ht="15.75" customHeight="1">
      <c r="B108" s="166"/>
      <c r="C108" s="136"/>
      <c r="F108" s="173"/>
      <c r="G108" s="174"/>
      <c r="H108" s="174"/>
      <c r="K108" s="136"/>
      <c r="P108" s="136"/>
      <c r="T108" s="136"/>
      <c r="X108" s="136"/>
    </row>
    <row r="109" spans="2:30" ht="15.75" customHeight="1">
      <c r="B109" s="175" t="s">
        <v>86</v>
      </c>
      <c r="C109" s="176" t="s">
        <v>87</v>
      </c>
      <c r="D109" s="169"/>
      <c r="E109" s="169"/>
      <c r="F109" s="411" t="e">
        <f>SUM(AD95,AD96,AD97,AD98,AD99,AD100,AD101,AD102)/AD94*100</f>
        <v>#DIV/0!</v>
      </c>
      <c r="G109" s="411"/>
      <c r="H109" s="177" t="s">
        <v>13</v>
      </c>
      <c r="I109" s="129"/>
      <c r="J109" s="129"/>
      <c r="K109" s="197"/>
      <c r="L109" s="129"/>
      <c r="M109" s="129"/>
      <c r="N109" s="55"/>
      <c r="O109" s="55"/>
      <c r="P109" s="197"/>
      <c r="Q109" s="129"/>
      <c r="R109" s="129"/>
      <c r="S109" s="129"/>
      <c r="T109" s="197"/>
      <c r="U109" s="129"/>
      <c r="V109" s="129"/>
      <c r="W109" s="129"/>
      <c r="X109" s="197"/>
      <c r="Y109" s="129"/>
      <c r="Z109" s="138"/>
      <c r="AA109" s="138"/>
      <c r="AB109" s="129"/>
    </row>
    <row r="110" spans="2:30" ht="15.75" customHeight="1">
      <c r="B110" s="178"/>
      <c r="C110" s="179"/>
      <c r="D110" s="180"/>
      <c r="E110" s="180"/>
      <c r="F110" s="126"/>
      <c r="G110" s="140"/>
      <c r="H110" s="136"/>
      <c r="J110" s="180"/>
      <c r="K110" s="179"/>
      <c r="L110" s="180"/>
      <c r="M110" s="180"/>
      <c r="N110" s="198"/>
      <c r="O110" s="126"/>
      <c r="P110" s="136"/>
      <c r="S110" s="180"/>
      <c r="T110" s="179"/>
      <c r="U110" s="180"/>
      <c r="V110" s="180"/>
      <c r="W110" s="180"/>
      <c r="X110" s="179"/>
      <c r="Y110" s="180"/>
      <c r="Z110" s="126"/>
      <c r="AA110" s="126"/>
    </row>
    <row r="111" spans="2:30" ht="15.75" customHeight="1">
      <c r="B111" s="178"/>
      <c r="C111" s="179"/>
      <c r="D111" s="180"/>
      <c r="E111" s="180"/>
      <c r="F111" s="126"/>
      <c r="G111" s="140"/>
      <c r="H111" s="136"/>
      <c r="J111" s="180"/>
      <c r="K111" s="179"/>
      <c r="L111" s="180"/>
      <c r="M111" s="180"/>
      <c r="N111" s="198"/>
      <c r="O111" s="126"/>
      <c r="P111" s="136"/>
      <c r="S111" s="180"/>
      <c r="T111" s="179"/>
      <c r="U111" s="180"/>
      <c r="V111" s="180"/>
      <c r="W111" s="180"/>
      <c r="X111" s="179"/>
      <c r="Y111" s="180"/>
      <c r="Z111" s="126"/>
      <c r="AA111" s="126"/>
    </row>
    <row r="112" spans="2:30" ht="15.75" customHeight="1">
      <c r="B112" s="178"/>
      <c r="C112" s="179"/>
      <c r="D112" s="180"/>
      <c r="E112" s="180"/>
      <c r="F112" s="126"/>
      <c r="G112" s="140"/>
      <c r="H112" s="136"/>
      <c r="J112" s="180"/>
      <c r="K112" s="179"/>
      <c r="L112" s="180"/>
      <c r="M112" s="180"/>
      <c r="N112" s="198"/>
      <c r="O112" s="126"/>
      <c r="P112" s="136"/>
      <c r="S112" s="180"/>
      <c r="T112" s="179"/>
      <c r="U112" s="180"/>
      <c r="V112" s="180"/>
      <c r="W112" s="180"/>
      <c r="X112" s="179"/>
      <c r="Y112" s="180"/>
      <c r="Z112" s="126"/>
      <c r="AA112" s="126"/>
    </row>
    <row r="113" spans="2:30" ht="15.75" customHeight="1">
      <c r="B113" s="178"/>
      <c r="C113" s="179"/>
      <c r="D113" s="180"/>
      <c r="E113" s="180"/>
      <c r="F113" s="126"/>
      <c r="G113" s="140"/>
      <c r="H113" s="136"/>
      <c r="J113" s="180"/>
      <c r="K113" s="179"/>
      <c r="L113" s="180"/>
      <c r="M113" s="180"/>
      <c r="N113" s="198"/>
      <c r="O113" s="126"/>
      <c r="P113" s="136"/>
      <c r="S113" s="180"/>
      <c r="T113" s="179"/>
      <c r="U113" s="180"/>
      <c r="V113" s="180"/>
      <c r="W113" s="180"/>
      <c r="X113" s="179"/>
      <c r="Y113" s="180"/>
      <c r="Z113" s="126"/>
      <c r="AA113" s="126"/>
    </row>
    <row r="114" spans="2:30" ht="15.75" customHeight="1">
      <c r="B114" s="178"/>
      <c r="C114" s="179" t="s">
        <v>87</v>
      </c>
      <c r="D114" s="180"/>
      <c r="E114" s="180"/>
      <c r="F114" s="126"/>
      <c r="G114" s="140"/>
      <c r="H114" s="136"/>
      <c r="J114" s="180"/>
      <c r="K114" s="179"/>
      <c r="L114" s="180"/>
      <c r="M114" s="180"/>
      <c r="N114" s="198"/>
      <c r="O114" s="126"/>
      <c r="P114" s="136"/>
      <c r="S114" s="180"/>
      <c r="T114" s="179"/>
      <c r="U114" s="180"/>
      <c r="V114" s="180"/>
      <c r="W114" s="180"/>
      <c r="X114" s="179"/>
      <c r="Y114" s="180"/>
      <c r="Z114" s="126"/>
      <c r="AA114" s="126"/>
    </row>
    <row r="115" spans="2:30" ht="15.75" customHeight="1">
      <c r="B115" s="178"/>
      <c r="C115" s="179"/>
      <c r="D115" s="180"/>
      <c r="E115" s="180"/>
      <c r="F115" s="126"/>
      <c r="G115" s="140"/>
      <c r="H115" s="136"/>
      <c r="J115" s="180"/>
      <c r="K115" s="179"/>
      <c r="L115" s="180"/>
      <c r="M115" s="180"/>
      <c r="N115" s="198"/>
      <c r="O115" s="126"/>
      <c r="P115" s="136"/>
      <c r="S115" s="180"/>
      <c r="T115" s="179"/>
      <c r="U115" s="180"/>
      <c r="V115" s="180"/>
      <c r="W115" s="180"/>
      <c r="X115" s="179"/>
      <c r="Y115" s="180"/>
      <c r="Z115" s="126"/>
      <c r="AA115" s="126"/>
    </row>
    <row r="116" spans="2:30" ht="15.75" customHeight="1">
      <c r="B116" s="178"/>
      <c r="C116" s="179"/>
      <c r="D116" s="180"/>
      <c r="E116" s="180"/>
      <c r="F116" s="126"/>
      <c r="G116" s="140"/>
      <c r="H116" s="136"/>
      <c r="J116" s="180"/>
      <c r="K116" s="179"/>
      <c r="L116" s="180"/>
      <c r="M116" s="180"/>
      <c r="N116" s="198"/>
      <c r="O116" s="126"/>
      <c r="P116" s="136"/>
      <c r="S116" s="180"/>
      <c r="T116" s="179"/>
      <c r="U116" s="180"/>
      <c r="V116" s="180"/>
      <c r="W116" s="180"/>
      <c r="X116" s="179"/>
      <c r="Y116" s="180"/>
      <c r="Z116" s="126"/>
      <c r="AA116" s="126"/>
    </row>
    <row r="117" spans="2:30" ht="15.75" customHeight="1">
      <c r="B117" s="178"/>
      <c r="C117" s="179"/>
      <c r="D117" s="180"/>
      <c r="E117" s="180"/>
      <c r="F117" s="126"/>
      <c r="G117" s="140"/>
      <c r="H117" s="136"/>
      <c r="J117" s="180"/>
      <c r="K117" s="179"/>
      <c r="L117" s="180"/>
      <c r="M117" s="180"/>
      <c r="N117" s="198"/>
      <c r="O117" s="126"/>
      <c r="P117" s="136"/>
      <c r="S117" s="180"/>
      <c r="T117" s="179"/>
      <c r="U117" s="180"/>
      <c r="V117" s="180"/>
      <c r="W117" s="180"/>
      <c r="X117" s="179"/>
      <c r="Y117" s="180"/>
      <c r="Z117" s="126"/>
      <c r="AA117" s="126"/>
    </row>
    <row r="118" spans="2:30" ht="15.75" customHeight="1">
      <c r="B118" s="178"/>
      <c r="C118" s="179"/>
      <c r="D118" s="180"/>
      <c r="E118" s="180"/>
      <c r="F118" s="126"/>
      <c r="G118" s="140"/>
      <c r="H118" s="136"/>
      <c r="J118" s="180"/>
      <c r="K118" s="179"/>
      <c r="L118" s="180"/>
      <c r="M118" s="180"/>
      <c r="N118" s="198"/>
      <c r="O118" s="126"/>
      <c r="P118" s="136"/>
      <c r="S118" s="180"/>
      <c r="T118" s="179"/>
      <c r="U118" s="180"/>
      <c r="V118" s="180"/>
      <c r="W118" s="180"/>
      <c r="X118" s="179"/>
      <c r="Y118" s="180"/>
      <c r="Z118" s="126"/>
      <c r="AA118" s="126"/>
    </row>
    <row r="119" spans="2:30" ht="15.75" customHeight="1">
      <c r="B119" s="137" t="s">
        <v>91</v>
      </c>
      <c r="C119" s="136"/>
      <c r="D119" s="138"/>
      <c r="E119" s="139"/>
      <c r="F119" s="126"/>
      <c r="G119" s="140"/>
      <c r="H119" s="136"/>
      <c r="K119" s="136"/>
      <c r="P119" s="136"/>
      <c r="S119" s="133"/>
      <c r="T119" s="140"/>
      <c r="U119" s="126"/>
      <c r="V119" s="133"/>
      <c r="W119" s="126"/>
      <c r="X119" s="205"/>
      <c r="Y119" s="209"/>
      <c r="AD119" s="210"/>
    </row>
    <row r="120" spans="2:30" ht="15.75" customHeight="1">
      <c r="B120" s="141" t="s">
        <v>113</v>
      </c>
      <c r="C120" s="136"/>
      <c r="G120" s="142"/>
      <c r="H120" s="136"/>
      <c r="K120" s="192"/>
      <c r="P120" s="142"/>
      <c r="T120" s="142"/>
      <c r="X120" s="142"/>
      <c r="AD120" s="188"/>
    </row>
    <row r="121" spans="2:30" ht="15.75" customHeight="1">
      <c r="B121" s="143" t="s">
        <v>5</v>
      </c>
      <c r="C121" s="183">
        <v>1</v>
      </c>
      <c r="D121" s="144">
        <v>2</v>
      </c>
      <c r="E121" s="144">
        <v>3</v>
      </c>
      <c r="F121" s="144">
        <v>4</v>
      </c>
      <c r="G121" s="145">
        <v>5</v>
      </c>
      <c r="H121" s="146">
        <v>6</v>
      </c>
      <c r="I121" s="144">
        <v>7</v>
      </c>
      <c r="J121" s="144">
        <v>8</v>
      </c>
      <c r="K121" s="144">
        <v>9</v>
      </c>
      <c r="L121" s="145">
        <v>10</v>
      </c>
      <c r="M121" s="146">
        <v>11</v>
      </c>
      <c r="N121" s="144">
        <v>12</v>
      </c>
      <c r="O121" s="144">
        <v>13</v>
      </c>
      <c r="P121" s="144">
        <v>14</v>
      </c>
      <c r="Q121" s="145">
        <v>15</v>
      </c>
      <c r="R121" s="146">
        <v>16</v>
      </c>
      <c r="S121" s="144">
        <v>17</v>
      </c>
      <c r="T121" s="144">
        <v>18</v>
      </c>
      <c r="U121" s="144">
        <v>19</v>
      </c>
      <c r="V121" s="145">
        <v>20</v>
      </c>
      <c r="W121" s="146">
        <v>21</v>
      </c>
      <c r="X121" s="144">
        <v>22</v>
      </c>
      <c r="Y121" s="144">
        <v>23</v>
      </c>
      <c r="Z121" s="144">
        <v>24</v>
      </c>
      <c r="AA121" s="211">
        <v>25</v>
      </c>
      <c r="AB121" s="211">
        <v>26</v>
      </c>
      <c r="AC121" s="145">
        <v>27</v>
      </c>
      <c r="AD121" s="212" t="s">
        <v>6</v>
      </c>
    </row>
    <row r="122" spans="2:30" ht="15.75" customHeight="1">
      <c r="B122" s="147" t="s">
        <v>67</v>
      </c>
      <c r="C122" s="150"/>
      <c r="D122" s="151"/>
      <c r="E122" s="151"/>
      <c r="F122" s="150"/>
      <c r="G122" s="152"/>
      <c r="H122" s="148"/>
      <c r="I122" s="150"/>
      <c r="J122" s="151"/>
      <c r="K122" s="151"/>
      <c r="L122" s="152"/>
      <c r="M122" s="150"/>
      <c r="N122" s="151"/>
      <c r="O122" s="151"/>
      <c r="P122" s="151"/>
      <c r="Q122" s="152"/>
      <c r="R122" s="150"/>
      <c r="S122" s="151"/>
      <c r="T122" s="151"/>
      <c r="U122" s="151"/>
      <c r="V122" s="152"/>
      <c r="W122" s="150"/>
      <c r="X122" s="151"/>
      <c r="Y122" s="151"/>
      <c r="Z122" s="151"/>
      <c r="AA122" s="151"/>
      <c r="AB122" s="213"/>
      <c r="AC122" s="152"/>
      <c r="AD122" s="394">
        <f t="shared" ref="AD122" si="11">SUM(C122:AC122)</f>
        <v>0</v>
      </c>
    </row>
    <row r="123" spans="2:30" ht="15.75" customHeight="1">
      <c r="B123" s="153" t="s">
        <v>74</v>
      </c>
      <c r="C123" s="202"/>
      <c r="D123" s="193"/>
      <c r="E123" s="156"/>
      <c r="F123" s="156"/>
      <c r="G123" s="157"/>
      <c r="H123" s="154"/>
      <c r="I123" s="156"/>
      <c r="J123" s="156"/>
      <c r="K123" s="193"/>
      <c r="L123" s="194"/>
      <c r="M123" s="195"/>
      <c r="N123" s="156"/>
      <c r="O123" s="156"/>
      <c r="P123" s="193"/>
      <c r="Q123" s="194"/>
      <c r="R123" s="195"/>
      <c r="S123" s="156"/>
      <c r="T123" s="193"/>
      <c r="U123" s="156"/>
      <c r="V123" s="194"/>
      <c r="W123" s="195"/>
      <c r="X123" s="193"/>
      <c r="Y123" s="156"/>
      <c r="Z123" s="156"/>
      <c r="AA123" s="156"/>
      <c r="AB123" s="156"/>
      <c r="AC123" s="194"/>
      <c r="AD123" s="392">
        <f t="shared" ref="AD123:AD132" si="12">SUM(C123:AC123)</f>
        <v>0</v>
      </c>
    </row>
    <row r="124" spans="2:30" ht="15.75" customHeight="1">
      <c r="B124" s="153" t="s">
        <v>75</v>
      </c>
      <c r="C124" s="186"/>
      <c r="D124" s="160"/>
      <c r="E124" s="160"/>
      <c r="F124" s="160"/>
      <c r="G124" s="161"/>
      <c r="H124" s="158"/>
      <c r="I124" s="160"/>
      <c r="J124" s="160"/>
      <c r="K124" s="160"/>
      <c r="L124" s="161"/>
      <c r="M124" s="158"/>
      <c r="N124" s="160"/>
      <c r="O124" s="160"/>
      <c r="P124" s="160"/>
      <c r="Q124" s="161"/>
      <c r="R124" s="158"/>
      <c r="S124" s="160"/>
      <c r="T124" s="160"/>
      <c r="U124" s="160"/>
      <c r="V124" s="161"/>
      <c r="W124" s="158"/>
      <c r="X124" s="160"/>
      <c r="Y124" s="160"/>
      <c r="Z124" s="160"/>
      <c r="AA124" s="160"/>
      <c r="AB124" s="160"/>
      <c r="AC124" s="161"/>
      <c r="AD124" s="392">
        <f t="shared" si="12"/>
        <v>0</v>
      </c>
    </row>
    <row r="125" spans="2:30" ht="15.75" customHeight="1">
      <c r="B125" s="153" t="s">
        <v>76</v>
      </c>
      <c r="C125" s="202"/>
      <c r="D125" s="193"/>
      <c r="E125" s="156"/>
      <c r="F125" s="156"/>
      <c r="G125" s="157"/>
      <c r="H125" s="154"/>
      <c r="I125" s="156"/>
      <c r="J125" s="156"/>
      <c r="K125" s="193"/>
      <c r="L125" s="194"/>
      <c r="M125" s="195"/>
      <c r="N125" s="156"/>
      <c r="O125" s="156"/>
      <c r="P125" s="193"/>
      <c r="Q125" s="194"/>
      <c r="R125" s="195"/>
      <c r="S125" s="156"/>
      <c r="T125" s="193"/>
      <c r="U125" s="156"/>
      <c r="V125" s="194"/>
      <c r="W125" s="195"/>
      <c r="X125" s="193"/>
      <c r="Y125" s="156"/>
      <c r="Z125" s="156"/>
      <c r="AA125" s="156"/>
      <c r="AB125" s="156"/>
      <c r="AC125" s="194"/>
      <c r="AD125" s="396">
        <f t="shared" si="12"/>
        <v>0</v>
      </c>
    </row>
    <row r="126" spans="2:30" ht="15.75" customHeight="1">
      <c r="B126" s="153" t="s">
        <v>77</v>
      </c>
      <c r="C126" s="186"/>
      <c r="D126" s="160"/>
      <c r="E126" s="160"/>
      <c r="F126" s="160"/>
      <c r="G126" s="161"/>
      <c r="H126" s="158"/>
      <c r="I126" s="160"/>
      <c r="J126" s="160"/>
      <c r="K126" s="160"/>
      <c r="L126" s="161"/>
      <c r="M126" s="158"/>
      <c r="N126" s="160"/>
      <c r="O126" s="160"/>
      <c r="P126" s="160"/>
      <c r="Q126" s="161"/>
      <c r="R126" s="158"/>
      <c r="S126" s="160"/>
      <c r="T126" s="160"/>
      <c r="U126" s="160"/>
      <c r="V126" s="161"/>
      <c r="W126" s="158"/>
      <c r="X126" s="160"/>
      <c r="Y126" s="160"/>
      <c r="Z126" s="160"/>
      <c r="AA126" s="160"/>
      <c r="AB126" s="160"/>
      <c r="AC126" s="161"/>
      <c r="AD126" s="396">
        <f t="shared" si="12"/>
        <v>0</v>
      </c>
    </row>
    <row r="127" spans="2:30" ht="15.75" customHeight="1">
      <c r="B127" s="153" t="s">
        <v>78</v>
      </c>
      <c r="C127" s="202"/>
      <c r="D127" s="193"/>
      <c r="E127" s="156"/>
      <c r="F127" s="156"/>
      <c r="G127" s="157"/>
      <c r="H127" s="154"/>
      <c r="I127" s="156"/>
      <c r="J127" s="156"/>
      <c r="K127" s="193"/>
      <c r="L127" s="194"/>
      <c r="M127" s="195"/>
      <c r="N127" s="156"/>
      <c r="O127" s="156"/>
      <c r="P127" s="193"/>
      <c r="Q127" s="194"/>
      <c r="R127" s="195"/>
      <c r="S127" s="156"/>
      <c r="T127" s="193"/>
      <c r="U127" s="156"/>
      <c r="V127" s="194"/>
      <c r="W127" s="195"/>
      <c r="X127" s="193"/>
      <c r="Y127" s="156"/>
      <c r="Z127" s="156"/>
      <c r="AA127" s="156"/>
      <c r="AB127" s="156"/>
      <c r="AC127" s="194"/>
      <c r="AD127" s="396">
        <f t="shared" si="12"/>
        <v>0</v>
      </c>
    </row>
    <row r="128" spans="2:30" ht="15.75" customHeight="1">
      <c r="B128" s="153" t="s">
        <v>79</v>
      </c>
      <c r="C128" s="186"/>
      <c r="D128" s="160"/>
      <c r="E128" s="160"/>
      <c r="F128" s="160"/>
      <c r="G128" s="161"/>
      <c r="H128" s="158"/>
      <c r="I128" s="160"/>
      <c r="J128" s="160"/>
      <c r="K128" s="160"/>
      <c r="L128" s="161"/>
      <c r="M128" s="158"/>
      <c r="N128" s="160"/>
      <c r="O128" s="160"/>
      <c r="P128" s="160"/>
      <c r="Q128" s="161"/>
      <c r="R128" s="158"/>
      <c r="S128" s="160"/>
      <c r="T128" s="160"/>
      <c r="U128" s="160"/>
      <c r="V128" s="161"/>
      <c r="W128" s="158"/>
      <c r="X128" s="160"/>
      <c r="Y128" s="160"/>
      <c r="Z128" s="160"/>
      <c r="AA128" s="160"/>
      <c r="AB128" s="160"/>
      <c r="AC128" s="161"/>
      <c r="AD128" s="396">
        <f t="shared" si="12"/>
        <v>0</v>
      </c>
    </row>
    <row r="129" spans="2:30" ht="15.75" customHeight="1">
      <c r="B129" s="153" t="s">
        <v>80</v>
      </c>
      <c r="C129" s="202"/>
      <c r="D129" s="193"/>
      <c r="E129" s="156"/>
      <c r="F129" s="156"/>
      <c r="G129" s="157"/>
      <c r="H129" s="154"/>
      <c r="I129" s="156"/>
      <c r="J129" s="156"/>
      <c r="K129" s="193"/>
      <c r="L129" s="194"/>
      <c r="M129" s="195"/>
      <c r="N129" s="156"/>
      <c r="O129" s="156"/>
      <c r="P129" s="193"/>
      <c r="Q129" s="194"/>
      <c r="R129" s="195"/>
      <c r="S129" s="156"/>
      <c r="T129" s="193"/>
      <c r="U129" s="156"/>
      <c r="V129" s="194"/>
      <c r="W129" s="195"/>
      <c r="X129" s="193"/>
      <c r="Y129" s="156"/>
      <c r="Z129" s="156"/>
      <c r="AA129" s="156"/>
      <c r="AB129" s="156"/>
      <c r="AC129" s="194"/>
      <c r="AD129" s="396">
        <f t="shared" si="12"/>
        <v>0</v>
      </c>
    </row>
    <row r="130" spans="2:30" ht="15.75" customHeight="1">
      <c r="B130" s="153" t="s">
        <v>81</v>
      </c>
      <c r="C130" s="186"/>
      <c r="D130" s="160"/>
      <c r="E130" s="160"/>
      <c r="F130" s="160"/>
      <c r="G130" s="161"/>
      <c r="H130" s="158"/>
      <c r="I130" s="160"/>
      <c r="J130" s="160"/>
      <c r="K130" s="160"/>
      <c r="L130" s="161"/>
      <c r="M130" s="158"/>
      <c r="N130" s="160"/>
      <c r="O130" s="160"/>
      <c r="P130" s="160"/>
      <c r="Q130" s="161"/>
      <c r="R130" s="158"/>
      <c r="S130" s="160"/>
      <c r="T130" s="160"/>
      <c r="U130" s="160"/>
      <c r="V130" s="161"/>
      <c r="W130" s="158"/>
      <c r="X130" s="160"/>
      <c r="Y130" s="160"/>
      <c r="Z130" s="160"/>
      <c r="AA130" s="160"/>
      <c r="AB130" s="160"/>
      <c r="AC130" s="161"/>
      <c r="AD130" s="396">
        <f t="shared" si="12"/>
        <v>0</v>
      </c>
    </row>
    <row r="131" spans="2:30" ht="15.75" customHeight="1">
      <c r="B131" s="162" t="s">
        <v>82</v>
      </c>
      <c r="C131" s="202"/>
      <c r="D131" s="193"/>
      <c r="E131" s="156"/>
      <c r="F131" s="156"/>
      <c r="G131" s="157"/>
      <c r="H131" s="154"/>
      <c r="I131" s="156"/>
      <c r="J131" s="156"/>
      <c r="K131" s="193"/>
      <c r="L131" s="194"/>
      <c r="M131" s="195"/>
      <c r="N131" s="156"/>
      <c r="O131" s="156"/>
      <c r="P131" s="193"/>
      <c r="Q131" s="194"/>
      <c r="R131" s="195"/>
      <c r="S131" s="156"/>
      <c r="T131" s="193"/>
      <c r="U131" s="156"/>
      <c r="V131" s="194"/>
      <c r="W131" s="195"/>
      <c r="X131" s="193"/>
      <c r="Y131" s="156"/>
      <c r="Z131" s="156"/>
      <c r="AA131" s="156"/>
      <c r="AB131" s="156"/>
      <c r="AC131" s="194"/>
      <c r="AD131" s="396">
        <f t="shared" si="12"/>
        <v>0</v>
      </c>
    </row>
    <row r="132" spans="2:30" ht="15.75" customHeight="1">
      <c r="B132" s="162" t="s">
        <v>83</v>
      </c>
      <c r="C132" s="186"/>
      <c r="D132" s="160"/>
      <c r="E132" s="160"/>
      <c r="F132" s="160"/>
      <c r="G132" s="161"/>
      <c r="H132" s="158"/>
      <c r="I132" s="160"/>
      <c r="J132" s="160"/>
      <c r="K132" s="160"/>
      <c r="L132" s="161"/>
      <c r="M132" s="158"/>
      <c r="N132" s="160"/>
      <c r="O132" s="160"/>
      <c r="P132" s="160"/>
      <c r="Q132" s="161"/>
      <c r="R132" s="158"/>
      <c r="S132" s="160"/>
      <c r="T132" s="160"/>
      <c r="U132" s="160"/>
      <c r="V132" s="161"/>
      <c r="W132" s="158"/>
      <c r="X132" s="160"/>
      <c r="Y132" s="160"/>
      <c r="Z132" s="160"/>
      <c r="AA132" s="160"/>
      <c r="AB132" s="160"/>
      <c r="AC132" s="161"/>
      <c r="AD132" s="396">
        <f t="shared" si="12"/>
        <v>0</v>
      </c>
    </row>
    <row r="133" spans="2:30" ht="15.75" customHeight="1">
      <c r="B133" s="163" t="s">
        <v>84</v>
      </c>
      <c r="C133" s="380">
        <f>SUM(C122,-C123,-C124,-C125,-C126,-C127,-C128,-C129,-C130,-C131)</f>
        <v>0</v>
      </c>
      <c r="D133" s="383">
        <f t="shared" ref="D133:AD133" si="13">SUM(D122,-D123,-D124,-D125,-D126,-D127,-D128,-D129,-D130,-D131)</f>
        <v>0</v>
      </c>
      <c r="E133" s="382">
        <f t="shared" si="13"/>
        <v>0</v>
      </c>
      <c r="F133" s="382">
        <f t="shared" si="13"/>
        <v>0</v>
      </c>
      <c r="G133" s="389">
        <f t="shared" si="13"/>
        <v>0</v>
      </c>
      <c r="H133" s="384">
        <f t="shared" si="13"/>
        <v>0</v>
      </c>
      <c r="I133" s="382">
        <f t="shared" si="13"/>
        <v>0</v>
      </c>
      <c r="J133" s="400">
        <f t="shared" si="13"/>
        <v>0</v>
      </c>
      <c r="K133" s="386">
        <f t="shared" si="13"/>
        <v>0</v>
      </c>
      <c r="L133" s="401">
        <f t="shared" si="13"/>
        <v>0</v>
      </c>
      <c r="M133" s="400">
        <f t="shared" si="13"/>
        <v>0</v>
      </c>
      <c r="N133" s="382">
        <f t="shared" si="13"/>
        <v>0</v>
      </c>
      <c r="O133" s="382">
        <f t="shared" si="13"/>
        <v>0</v>
      </c>
      <c r="P133" s="386">
        <f t="shared" si="13"/>
        <v>0</v>
      </c>
      <c r="Q133" s="401">
        <f t="shared" si="13"/>
        <v>0</v>
      </c>
      <c r="R133" s="400">
        <f t="shared" si="13"/>
        <v>0</v>
      </c>
      <c r="S133" s="382">
        <f t="shared" si="13"/>
        <v>0</v>
      </c>
      <c r="T133" s="386">
        <f t="shared" si="13"/>
        <v>0</v>
      </c>
      <c r="U133" s="382">
        <f t="shared" si="13"/>
        <v>0</v>
      </c>
      <c r="V133" s="401">
        <f t="shared" si="13"/>
        <v>0</v>
      </c>
      <c r="W133" s="400">
        <f t="shared" si="13"/>
        <v>0</v>
      </c>
      <c r="X133" s="386">
        <f t="shared" si="13"/>
        <v>0</v>
      </c>
      <c r="Y133" s="382">
        <f t="shared" si="13"/>
        <v>0</v>
      </c>
      <c r="Z133" s="382">
        <f t="shared" si="13"/>
        <v>0</v>
      </c>
      <c r="AA133" s="382">
        <f t="shared" si="13"/>
        <v>0</v>
      </c>
      <c r="AB133" s="402">
        <f t="shared" si="13"/>
        <v>0</v>
      </c>
      <c r="AC133" s="401">
        <f t="shared" si="13"/>
        <v>0</v>
      </c>
      <c r="AD133" s="397">
        <f t="shared" si="13"/>
        <v>0</v>
      </c>
    </row>
    <row r="134" spans="2:30" ht="15.75" customHeight="1">
      <c r="B134" s="166"/>
      <c r="C134" s="69"/>
      <c r="D134" s="167"/>
      <c r="E134" s="168"/>
      <c r="F134" s="168"/>
      <c r="G134" s="69"/>
      <c r="H134" s="69"/>
      <c r="I134" s="168"/>
      <c r="J134" s="168"/>
      <c r="K134" s="69"/>
      <c r="L134" s="168"/>
      <c r="M134" s="168"/>
      <c r="N134" s="168"/>
      <c r="O134" s="168"/>
      <c r="P134" s="69"/>
      <c r="Q134" s="168"/>
      <c r="R134" s="168"/>
      <c r="S134" s="168"/>
      <c r="T134" s="69"/>
      <c r="U134" s="168"/>
      <c r="V134" s="168"/>
      <c r="W134" s="168"/>
      <c r="X134" s="69"/>
      <c r="Y134" s="168"/>
      <c r="Z134" s="217"/>
      <c r="AA134" s="217"/>
      <c r="AB134" s="218"/>
    </row>
    <row r="135" spans="2:30" ht="15.75" customHeight="1">
      <c r="B135" s="169" t="s">
        <v>85</v>
      </c>
      <c r="C135" s="170"/>
      <c r="D135" s="171"/>
      <c r="E135" s="171"/>
      <c r="F135" s="411" t="e">
        <f>AD131/AD122*100</f>
        <v>#DIV/0!</v>
      </c>
      <c r="G135" s="411"/>
      <c r="H135" s="172" t="s">
        <v>13</v>
      </c>
      <c r="I135" s="180"/>
      <c r="J135" s="180"/>
      <c r="K135" s="179"/>
      <c r="L135" s="180"/>
      <c r="M135" s="180"/>
      <c r="N135" s="54"/>
      <c r="O135" s="54"/>
      <c r="P135" s="136"/>
      <c r="S135" s="180"/>
      <c r="T135" s="179"/>
      <c r="U135" s="180"/>
      <c r="V135" s="180"/>
      <c r="W135" s="180"/>
      <c r="X135" s="179"/>
      <c r="Y135" s="180"/>
      <c r="Z135" s="126"/>
      <c r="AA135" s="126"/>
    </row>
    <row r="136" spans="2:30" ht="15.75" customHeight="1">
      <c r="B136" s="166"/>
      <c r="C136" s="136"/>
      <c r="F136" s="173"/>
      <c r="G136" s="174"/>
      <c r="H136" s="174"/>
      <c r="K136" s="136"/>
      <c r="P136" s="136"/>
      <c r="T136" s="136"/>
      <c r="X136" s="136"/>
    </row>
    <row r="137" spans="2:30" ht="15.75" customHeight="1">
      <c r="B137" s="175" t="s">
        <v>86</v>
      </c>
      <c r="C137" s="176" t="s">
        <v>87</v>
      </c>
      <c r="D137" s="169"/>
      <c r="E137" s="169"/>
      <c r="F137" s="411" t="e">
        <f>SUM(AD123,AD124,AD125,AD126,AD127,AD128,AD129,AD130)/AD122*100</f>
        <v>#DIV/0!</v>
      </c>
      <c r="G137" s="411"/>
      <c r="H137" s="177" t="s">
        <v>13</v>
      </c>
      <c r="I137" s="129"/>
      <c r="J137" s="129"/>
      <c r="K137" s="197"/>
      <c r="L137" s="129"/>
      <c r="M137" s="129"/>
      <c r="N137" s="55"/>
      <c r="O137" s="55"/>
      <c r="P137" s="197"/>
      <c r="Q137" s="129"/>
      <c r="R137" s="129"/>
      <c r="S137" s="129"/>
      <c r="T137" s="197"/>
      <c r="U137" s="129"/>
      <c r="V137" s="129"/>
      <c r="W137" s="129"/>
      <c r="X137" s="197"/>
      <c r="Y137" s="129"/>
      <c r="Z137" s="138"/>
      <c r="AA137" s="138"/>
      <c r="AB137" s="129"/>
    </row>
    <row r="138" spans="2:30" ht="15.75" customHeight="1">
      <c r="B138" s="178"/>
      <c r="C138" s="179"/>
      <c r="D138" s="180"/>
      <c r="E138" s="180"/>
      <c r="F138" s="126"/>
      <c r="G138" s="140"/>
      <c r="H138" s="136"/>
      <c r="J138" s="180"/>
      <c r="K138" s="179"/>
      <c r="L138" s="180"/>
      <c r="M138" s="180"/>
      <c r="N138" s="198"/>
      <c r="O138" s="126"/>
      <c r="P138" s="136"/>
      <c r="S138" s="180"/>
      <c r="T138" s="179"/>
      <c r="U138" s="180"/>
      <c r="V138" s="180"/>
      <c r="W138" s="180"/>
      <c r="X138" s="179"/>
      <c r="Y138" s="180"/>
      <c r="Z138" s="126"/>
      <c r="AA138" s="126"/>
    </row>
    <row r="139" spans="2:30" ht="15.75" customHeight="1">
      <c r="B139" s="178"/>
      <c r="C139" s="179"/>
      <c r="D139" s="180"/>
      <c r="E139" s="180"/>
      <c r="F139" s="126"/>
      <c r="G139" s="140"/>
      <c r="H139" s="136"/>
      <c r="J139" s="180"/>
      <c r="K139" s="179"/>
      <c r="L139" s="180"/>
      <c r="M139" s="180"/>
      <c r="N139" s="198"/>
      <c r="O139" s="126"/>
      <c r="P139" s="136"/>
      <c r="S139" s="180"/>
      <c r="T139" s="179"/>
      <c r="U139" s="180"/>
      <c r="V139" s="180"/>
      <c r="W139" s="180"/>
      <c r="X139" s="179"/>
      <c r="Y139" s="180"/>
      <c r="Z139" s="126"/>
      <c r="AA139" s="126"/>
    </row>
    <row r="140" spans="2:30" ht="15.75" customHeight="1">
      <c r="B140" s="178"/>
      <c r="C140" s="179"/>
      <c r="D140" s="180"/>
      <c r="E140" s="180"/>
      <c r="F140" s="126"/>
      <c r="G140" s="140"/>
      <c r="H140" s="136"/>
      <c r="J140" s="180"/>
      <c r="K140" s="179"/>
      <c r="L140" s="180"/>
      <c r="M140" s="180"/>
      <c r="N140" s="198"/>
      <c r="O140" s="126"/>
      <c r="P140" s="136"/>
      <c r="S140" s="180"/>
      <c r="T140" s="179"/>
      <c r="U140" s="180"/>
      <c r="V140" s="180"/>
      <c r="W140" s="180"/>
      <c r="X140" s="179"/>
      <c r="Y140" s="180"/>
      <c r="Z140" s="126"/>
      <c r="AA140" s="126"/>
    </row>
    <row r="141" spans="2:30" ht="15.75" customHeight="1">
      <c r="B141" s="178"/>
      <c r="C141" s="179"/>
      <c r="D141" s="180"/>
      <c r="E141" s="180"/>
      <c r="F141" s="126"/>
      <c r="G141" s="140"/>
      <c r="H141" s="136"/>
      <c r="J141" s="180"/>
      <c r="K141" s="179"/>
      <c r="L141" s="180"/>
      <c r="M141" s="180"/>
      <c r="N141" s="198"/>
      <c r="O141" s="126"/>
      <c r="P141" s="136"/>
      <c r="S141" s="180"/>
      <c r="T141" s="179"/>
      <c r="U141" s="180"/>
      <c r="V141" s="180"/>
      <c r="W141" s="180"/>
      <c r="X141" s="179"/>
      <c r="Y141" s="180"/>
      <c r="Z141" s="126"/>
      <c r="AA141" s="126"/>
    </row>
    <row r="142" spans="2:30" ht="15.75" customHeight="1">
      <c r="B142" s="178"/>
      <c r="C142" s="179"/>
      <c r="D142" s="180"/>
      <c r="E142" s="180"/>
      <c r="F142" s="126"/>
      <c r="G142" s="140"/>
      <c r="H142" s="136"/>
      <c r="J142" s="180"/>
      <c r="K142" s="179"/>
      <c r="L142" s="180"/>
      <c r="M142" s="180"/>
      <c r="N142" s="198"/>
      <c r="O142" s="126"/>
      <c r="P142" s="136"/>
      <c r="S142" s="180"/>
      <c r="T142" s="179"/>
      <c r="U142" s="180"/>
      <c r="V142" s="180"/>
      <c r="W142" s="180"/>
      <c r="X142" s="179"/>
      <c r="Y142" s="180"/>
      <c r="Z142" s="126"/>
      <c r="AA142" s="126"/>
    </row>
    <row r="143" spans="2:30" ht="15.75" customHeight="1">
      <c r="B143" s="178"/>
      <c r="C143" s="179"/>
      <c r="D143" s="180"/>
      <c r="E143" s="180"/>
      <c r="F143" s="126"/>
      <c r="G143" s="140"/>
      <c r="H143" s="136"/>
      <c r="J143" s="180"/>
      <c r="K143" s="179"/>
      <c r="L143" s="180"/>
      <c r="M143" s="180"/>
      <c r="N143" s="198"/>
      <c r="O143" s="126"/>
      <c r="P143" s="136"/>
      <c r="S143" s="180"/>
      <c r="T143" s="179"/>
      <c r="U143" s="180"/>
      <c r="V143" s="180"/>
      <c r="W143" s="180"/>
      <c r="X143" s="179"/>
      <c r="Y143" s="180"/>
      <c r="Z143" s="126"/>
      <c r="AA143" s="126"/>
    </row>
    <row r="144" spans="2:30" ht="15.75" customHeight="1">
      <c r="B144" s="178"/>
      <c r="C144" s="179"/>
      <c r="D144" s="180"/>
      <c r="E144" s="180"/>
      <c r="F144" s="126"/>
      <c r="G144" s="140"/>
      <c r="H144" s="136"/>
      <c r="J144" s="180"/>
      <c r="K144" s="179"/>
      <c r="L144" s="180"/>
      <c r="M144" s="180"/>
      <c r="N144" s="198"/>
      <c r="O144" s="126"/>
      <c r="P144" s="136"/>
      <c r="S144" s="180"/>
      <c r="T144" s="179"/>
      <c r="U144" s="180"/>
      <c r="V144" s="180"/>
      <c r="W144" s="180"/>
      <c r="X144" s="179"/>
      <c r="Y144" s="180"/>
      <c r="Z144" s="126"/>
      <c r="AA144" s="126"/>
    </row>
    <row r="145" spans="2:30" ht="15.75" customHeight="1">
      <c r="B145" s="178"/>
      <c r="C145" s="179"/>
      <c r="D145" s="180"/>
      <c r="E145" s="180"/>
      <c r="F145" s="126"/>
      <c r="G145" s="140"/>
      <c r="H145" s="136"/>
      <c r="J145" s="180"/>
      <c r="K145" s="179"/>
      <c r="L145" s="180"/>
      <c r="M145" s="180"/>
      <c r="N145" s="198"/>
      <c r="O145" s="126"/>
      <c r="P145" s="136"/>
      <c r="S145" s="180"/>
      <c r="T145" s="179"/>
      <c r="U145" s="180"/>
      <c r="V145" s="180"/>
      <c r="W145" s="180"/>
      <c r="X145" s="179"/>
      <c r="Y145" s="180"/>
      <c r="Z145" s="126"/>
      <c r="AA145" s="126"/>
    </row>
    <row r="146" spans="2:30" ht="15.75" customHeight="1">
      <c r="B146" s="178"/>
      <c r="C146" s="179"/>
      <c r="D146" s="180"/>
      <c r="E146" s="180"/>
      <c r="F146" s="126"/>
      <c r="G146" s="140"/>
      <c r="H146" s="136"/>
      <c r="J146" s="180"/>
      <c r="K146" s="179"/>
      <c r="L146" s="180"/>
      <c r="M146" s="180"/>
      <c r="N146" s="198"/>
      <c r="O146" s="126"/>
      <c r="P146" s="136"/>
      <c r="S146" s="180"/>
      <c r="T146" s="179"/>
      <c r="U146" s="180"/>
      <c r="V146" s="180"/>
      <c r="W146" s="180"/>
      <c r="X146" s="179"/>
      <c r="Y146" s="180"/>
      <c r="Z146" s="126"/>
      <c r="AA146" s="126"/>
    </row>
    <row r="147" spans="2:30" ht="15.75" customHeight="1">
      <c r="B147" s="137" t="s">
        <v>92</v>
      </c>
      <c r="C147" s="136"/>
      <c r="D147" s="138"/>
      <c r="E147" s="139"/>
      <c r="F147" s="126"/>
      <c r="G147" s="140"/>
      <c r="H147" s="136"/>
      <c r="K147" s="136"/>
      <c r="P147" s="136"/>
      <c r="S147" s="133"/>
      <c r="T147" s="140"/>
      <c r="U147" s="126"/>
      <c r="V147" s="133"/>
      <c r="W147" s="126"/>
      <c r="X147" s="205"/>
      <c r="Y147" s="209"/>
      <c r="AD147" s="210"/>
    </row>
    <row r="148" spans="2:30" ht="15.75" customHeight="1">
      <c r="B148" s="141" t="s">
        <v>127</v>
      </c>
      <c r="C148" s="136"/>
      <c r="G148" s="142"/>
      <c r="H148" s="136"/>
      <c r="K148" s="192"/>
      <c r="P148" s="142"/>
      <c r="T148" s="142"/>
      <c r="X148" s="142"/>
      <c r="AD148" s="188"/>
    </row>
    <row r="149" spans="2:30" ht="15.75" customHeight="1">
      <c r="B149" s="143" t="s">
        <v>5</v>
      </c>
      <c r="C149" s="183">
        <v>1</v>
      </c>
      <c r="D149" s="144">
        <v>2</v>
      </c>
      <c r="E149" s="144">
        <v>3</v>
      </c>
      <c r="F149" s="144">
        <v>4</v>
      </c>
      <c r="G149" s="145">
        <v>5</v>
      </c>
      <c r="H149" s="146">
        <v>6</v>
      </c>
      <c r="I149" s="144">
        <v>7</v>
      </c>
      <c r="J149" s="144">
        <v>8</v>
      </c>
      <c r="K149" s="144">
        <v>9</v>
      </c>
      <c r="L149" s="145">
        <v>10</v>
      </c>
      <c r="M149" s="146">
        <v>11</v>
      </c>
      <c r="N149" s="144">
        <v>12</v>
      </c>
      <c r="O149" s="144">
        <v>13</v>
      </c>
      <c r="P149" s="144">
        <v>14</v>
      </c>
      <c r="Q149" s="145">
        <v>15</v>
      </c>
      <c r="R149" s="146">
        <v>16</v>
      </c>
      <c r="S149" s="144">
        <v>17</v>
      </c>
      <c r="T149" s="144">
        <v>18</v>
      </c>
      <c r="U149" s="144">
        <v>19</v>
      </c>
      <c r="V149" s="145">
        <v>20</v>
      </c>
      <c r="W149" s="146">
        <v>21</v>
      </c>
      <c r="X149" s="144">
        <v>22</v>
      </c>
      <c r="Y149" s="144">
        <v>23</v>
      </c>
      <c r="Z149" s="144">
        <v>24</v>
      </c>
      <c r="AA149" s="211">
        <v>25</v>
      </c>
      <c r="AB149" s="211">
        <v>26</v>
      </c>
      <c r="AC149" s="145">
        <v>27</v>
      </c>
      <c r="AD149" s="212" t="s">
        <v>6</v>
      </c>
    </row>
    <row r="150" spans="2:30" ht="15.75" customHeight="1">
      <c r="B150" s="147" t="s">
        <v>67</v>
      </c>
      <c r="C150" s="148"/>
      <c r="D150" s="149"/>
      <c r="E150" s="151"/>
      <c r="F150" s="151"/>
      <c r="G150" s="200"/>
      <c r="H150" s="150"/>
      <c r="I150" s="151"/>
      <c r="J150" s="151"/>
      <c r="K150" s="151"/>
      <c r="L150" s="152"/>
      <c r="M150" s="150"/>
      <c r="N150" s="151"/>
      <c r="O150" s="151"/>
      <c r="P150" s="151"/>
      <c r="Q150" s="152"/>
      <c r="R150" s="150"/>
      <c r="S150" s="151"/>
      <c r="T150" s="151"/>
      <c r="U150" s="151"/>
      <c r="V150" s="200"/>
      <c r="W150" s="150"/>
      <c r="X150" s="151"/>
      <c r="Y150" s="151"/>
      <c r="Z150" s="150"/>
      <c r="AA150" s="214"/>
      <c r="AB150" s="214"/>
      <c r="AC150" s="152"/>
      <c r="AD150" s="394">
        <f t="shared" ref="AD150" si="14">SUM(C150:AC150)</f>
        <v>0</v>
      </c>
    </row>
    <row r="151" spans="2:30" ht="15.75" customHeight="1">
      <c r="B151" s="153" t="s">
        <v>74</v>
      </c>
      <c r="C151" s="184"/>
      <c r="D151" s="155"/>
      <c r="E151" s="156"/>
      <c r="F151" s="156"/>
      <c r="G151" s="185"/>
      <c r="H151" s="184"/>
      <c r="I151" s="156"/>
      <c r="J151" s="156"/>
      <c r="K151" s="193"/>
      <c r="L151" s="201"/>
      <c r="M151" s="202"/>
      <c r="N151" s="156"/>
      <c r="O151" s="156"/>
      <c r="P151" s="193"/>
      <c r="Q151" s="201"/>
      <c r="R151" s="202"/>
      <c r="S151" s="156"/>
      <c r="T151" s="193"/>
      <c r="U151" s="156"/>
      <c r="V151" s="201"/>
      <c r="W151" s="202"/>
      <c r="X151" s="193"/>
      <c r="Y151" s="156"/>
      <c r="Z151" s="156"/>
      <c r="AA151" s="156"/>
      <c r="AB151" s="156"/>
      <c r="AC151" s="201"/>
      <c r="AD151" s="392">
        <f t="shared" ref="AD151:AD160" si="15">SUM(C151:AC151)</f>
        <v>0</v>
      </c>
    </row>
    <row r="152" spans="2:30" ht="15.75" customHeight="1">
      <c r="B152" s="153" t="s">
        <v>75</v>
      </c>
      <c r="C152" s="186"/>
      <c r="D152" s="159"/>
      <c r="E152" s="160"/>
      <c r="F152" s="160"/>
      <c r="G152" s="187"/>
      <c r="H152" s="186"/>
      <c r="I152" s="160"/>
      <c r="J152" s="160"/>
      <c r="K152" s="160"/>
      <c r="L152" s="187"/>
      <c r="M152" s="186"/>
      <c r="N152" s="160"/>
      <c r="O152" s="160"/>
      <c r="P152" s="160"/>
      <c r="Q152" s="187"/>
      <c r="R152" s="186"/>
      <c r="S152" s="160"/>
      <c r="T152" s="160"/>
      <c r="U152" s="160"/>
      <c r="V152" s="187"/>
      <c r="W152" s="186"/>
      <c r="X152" s="160"/>
      <c r="Y152" s="160"/>
      <c r="Z152" s="160"/>
      <c r="AA152" s="160"/>
      <c r="AB152" s="160"/>
      <c r="AC152" s="187"/>
      <c r="AD152" s="392">
        <f t="shared" si="15"/>
        <v>0</v>
      </c>
    </row>
    <row r="153" spans="2:30" ht="15.75" customHeight="1">
      <c r="B153" s="153" t="s">
        <v>76</v>
      </c>
      <c r="C153" s="184"/>
      <c r="D153" s="155"/>
      <c r="E153" s="156"/>
      <c r="F153" s="156"/>
      <c r="G153" s="185"/>
      <c r="H153" s="184"/>
      <c r="I153" s="156"/>
      <c r="J153" s="156"/>
      <c r="K153" s="193"/>
      <c r="L153" s="201"/>
      <c r="M153" s="202"/>
      <c r="N153" s="156"/>
      <c r="O153" s="156"/>
      <c r="P153" s="193"/>
      <c r="Q153" s="201"/>
      <c r="R153" s="202"/>
      <c r="S153" s="156"/>
      <c r="T153" s="193"/>
      <c r="U153" s="156"/>
      <c r="V153" s="201"/>
      <c r="W153" s="202"/>
      <c r="X153" s="193"/>
      <c r="Y153" s="156"/>
      <c r="Z153" s="156"/>
      <c r="AA153" s="156"/>
      <c r="AB153" s="156"/>
      <c r="AC153" s="201"/>
      <c r="AD153" s="396">
        <f t="shared" si="15"/>
        <v>0</v>
      </c>
    </row>
    <row r="154" spans="2:30" ht="15.75" customHeight="1">
      <c r="B154" s="153" t="s">
        <v>77</v>
      </c>
      <c r="C154" s="186"/>
      <c r="D154" s="159"/>
      <c r="E154" s="160"/>
      <c r="F154" s="160"/>
      <c r="G154" s="187"/>
      <c r="H154" s="186"/>
      <c r="I154" s="160"/>
      <c r="J154" s="160"/>
      <c r="K154" s="160"/>
      <c r="L154" s="187"/>
      <c r="M154" s="186"/>
      <c r="N154" s="160"/>
      <c r="O154" s="160"/>
      <c r="P154" s="160"/>
      <c r="Q154" s="187"/>
      <c r="R154" s="186"/>
      <c r="S154" s="160"/>
      <c r="T154" s="160"/>
      <c r="U154" s="160"/>
      <c r="V154" s="187"/>
      <c r="W154" s="186"/>
      <c r="X154" s="160"/>
      <c r="Y154" s="160"/>
      <c r="Z154" s="160"/>
      <c r="AA154" s="160"/>
      <c r="AB154" s="160"/>
      <c r="AC154" s="187"/>
      <c r="AD154" s="396">
        <f t="shared" si="15"/>
        <v>0</v>
      </c>
    </row>
    <row r="155" spans="2:30" ht="15.75" customHeight="1">
      <c r="B155" s="153" t="s">
        <v>78</v>
      </c>
      <c r="C155" s="184"/>
      <c r="D155" s="155"/>
      <c r="E155" s="156"/>
      <c r="F155" s="156"/>
      <c r="G155" s="185"/>
      <c r="H155" s="184"/>
      <c r="I155" s="156"/>
      <c r="J155" s="156"/>
      <c r="K155" s="193"/>
      <c r="L155" s="201"/>
      <c r="M155" s="202"/>
      <c r="N155" s="156"/>
      <c r="O155" s="156"/>
      <c r="P155" s="193"/>
      <c r="Q155" s="201"/>
      <c r="R155" s="202"/>
      <c r="S155" s="156"/>
      <c r="T155" s="193"/>
      <c r="U155" s="156"/>
      <c r="V155" s="201"/>
      <c r="W155" s="202"/>
      <c r="X155" s="193"/>
      <c r="Y155" s="156"/>
      <c r="Z155" s="156"/>
      <c r="AA155" s="156"/>
      <c r="AB155" s="156"/>
      <c r="AC155" s="201"/>
      <c r="AD155" s="396">
        <f t="shared" si="15"/>
        <v>0</v>
      </c>
    </row>
    <row r="156" spans="2:30" ht="15.75" customHeight="1">
      <c r="B156" s="153" t="s">
        <v>79</v>
      </c>
      <c r="C156" s="186"/>
      <c r="D156" s="159"/>
      <c r="E156" s="160"/>
      <c r="F156" s="160"/>
      <c r="G156" s="187"/>
      <c r="H156" s="186"/>
      <c r="I156" s="160"/>
      <c r="J156" s="160"/>
      <c r="K156" s="160"/>
      <c r="L156" s="187"/>
      <c r="M156" s="186"/>
      <c r="N156" s="160"/>
      <c r="O156" s="160"/>
      <c r="P156" s="160"/>
      <c r="Q156" s="187"/>
      <c r="R156" s="186"/>
      <c r="S156" s="160"/>
      <c r="T156" s="160"/>
      <c r="U156" s="160"/>
      <c r="V156" s="187"/>
      <c r="W156" s="186"/>
      <c r="X156" s="160"/>
      <c r="Y156" s="160"/>
      <c r="Z156" s="160"/>
      <c r="AA156" s="160"/>
      <c r="AB156" s="160"/>
      <c r="AC156" s="187"/>
      <c r="AD156" s="396">
        <f t="shared" si="15"/>
        <v>0</v>
      </c>
    </row>
    <row r="157" spans="2:30" ht="15.75" customHeight="1">
      <c r="B157" s="153" t="s">
        <v>80</v>
      </c>
      <c r="C157" s="184"/>
      <c r="D157" s="155"/>
      <c r="E157" s="156"/>
      <c r="F157" s="156"/>
      <c r="G157" s="185"/>
      <c r="H157" s="184"/>
      <c r="I157" s="156"/>
      <c r="J157" s="156"/>
      <c r="K157" s="193"/>
      <c r="L157" s="201"/>
      <c r="M157" s="202"/>
      <c r="N157" s="156"/>
      <c r="O157" s="156"/>
      <c r="P157" s="193"/>
      <c r="Q157" s="201"/>
      <c r="R157" s="202"/>
      <c r="S157" s="156"/>
      <c r="T157" s="193"/>
      <c r="U157" s="156"/>
      <c r="V157" s="201"/>
      <c r="W157" s="202"/>
      <c r="X157" s="193"/>
      <c r="Y157" s="156"/>
      <c r="Z157" s="156"/>
      <c r="AA157" s="156"/>
      <c r="AB157" s="156"/>
      <c r="AC157" s="201"/>
      <c r="AD157" s="396">
        <f t="shared" si="15"/>
        <v>0</v>
      </c>
    </row>
    <row r="158" spans="2:30" ht="15.75" customHeight="1">
      <c r="B158" s="153" t="s">
        <v>81</v>
      </c>
      <c r="C158" s="186"/>
      <c r="D158" s="159"/>
      <c r="E158" s="160"/>
      <c r="F158" s="160"/>
      <c r="G158" s="187"/>
      <c r="H158" s="186"/>
      <c r="I158" s="160"/>
      <c r="J158" s="160"/>
      <c r="K158" s="160"/>
      <c r="L158" s="187"/>
      <c r="M158" s="186"/>
      <c r="N158" s="160"/>
      <c r="O158" s="160"/>
      <c r="P158" s="160"/>
      <c r="Q158" s="187"/>
      <c r="R158" s="186"/>
      <c r="S158" s="160"/>
      <c r="T158" s="160"/>
      <c r="U158" s="160"/>
      <c r="V158" s="187"/>
      <c r="W158" s="186"/>
      <c r="X158" s="160"/>
      <c r="Y158" s="160"/>
      <c r="Z158" s="160"/>
      <c r="AA158" s="160"/>
      <c r="AB158" s="160"/>
      <c r="AC158" s="187"/>
      <c r="AD158" s="396">
        <f t="shared" si="15"/>
        <v>0</v>
      </c>
    </row>
    <row r="159" spans="2:30" ht="15.75" customHeight="1">
      <c r="B159" s="162" t="s">
        <v>82</v>
      </c>
      <c r="C159" s="184"/>
      <c r="D159" s="155"/>
      <c r="E159" s="156"/>
      <c r="F159" s="156"/>
      <c r="G159" s="185"/>
      <c r="H159" s="184"/>
      <c r="I159" s="156"/>
      <c r="J159" s="156"/>
      <c r="K159" s="193"/>
      <c r="L159" s="201"/>
      <c r="M159" s="202"/>
      <c r="N159" s="156"/>
      <c r="O159" s="156"/>
      <c r="P159" s="193"/>
      <c r="Q159" s="201"/>
      <c r="R159" s="202"/>
      <c r="S159" s="156"/>
      <c r="T159" s="193"/>
      <c r="U159" s="156"/>
      <c r="V159" s="201"/>
      <c r="W159" s="202"/>
      <c r="X159" s="193"/>
      <c r="Y159" s="156"/>
      <c r="Z159" s="156"/>
      <c r="AA159" s="156"/>
      <c r="AB159" s="156"/>
      <c r="AC159" s="201"/>
      <c r="AD159" s="396">
        <f t="shared" si="15"/>
        <v>0</v>
      </c>
    </row>
    <row r="160" spans="2:30" ht="15.75" customHeight="1">
      <c r="B160" s="162" t="s">
        <v>83</v>
      </c>
      <c r="C160" s="186"/>
      <c r="D160" s="159"/>
      <c r="E160" s="160"/>
      <c r="F160" s="160"/>
      <c r="G160" s="187"/>
      <c r="H160" s="186"/>
      <c r="I160" s="160"/>
      <c r="J160" s="160"/>
      <c r="K160" s="160"/>
      <c r="L160" s="187"/>
      <c r="M160" s="186"/>
      <c r="N160" s="160"/>
      <c r="O160" s="160"/>
      <c r="P160" s="160"/>
      <c r="Q160" s="187"/>
      <c r="R160" s="186"/>
      <c r="S160" s="160"/>
      <c r="T160" s="160"/>
      <c r="U160" s="160"/>
      <c r="V160" s="187"/>
      <c r="W160" s="186"/>
      <c r="X160" s="160"/>
      <c r="Y160" s="160"/>
      <c r="Z160" s="160"/>
      <c r="AA160" s="160"/>
      <c r="AB160" s="160"/>
      <c r="AC160" s="187"/>
      <c r="AD160" s="396">
        <f t="shared" si="15"/>
        <v>0</v>
      </c>
    </row>
    <row r="161" spans="2:30" ht="15.75" customHeight="1">
      <c r="B161" s="163" t="s">
        <v>84</v>
      </c>
      <c r="C161" s="380">
        <f>SUM(C150,-C151,-C152,-C153,-C154,-C155,-C156,-C157,-C158,-C159)</f>
        <v>0</v>
      </c>
      <c r="D161" s="383">
        <f t="shared" ref="D161:AD161" si="16">SUM(D150,-D151,-D152,-D153,-D154,-D155,-D156,-D157,-D158,-D159)</f>
        <v>0</v>
      </c>
      <c r="E161" s="382">
        <f t="shared" si="16"/>
        <v>0</v>
      </c>
      <c r="F161" s="382">
        <f t="shared" si="16"/>
        <v>0</v>
      </c>
      <c r="G161" s="389">
        <f t="shared" si="16"/>
        <v>0</v>
      </c>
      <c r="H161" s="384">
        <f t="shared" si="16"/>
        <v>0</v>
      </c>
      <c r="I161" s="382">
        <f t="shared" si="16"/>
        <v>0</v>
      </c>
      <c r="J161" s="382">
        <f t="shared" si="16"/>
        <v>0</v>
      </c>
      <c r="K161" s="386">
        <f t="shared" si="16"/>
        <v>0</v>
      </c>
      <c r="L161" s="401">
        <f t="shared" si="16"/>
        <v>0</v>
      </c>
      <c r="M161" s="400">
        <f t="shared" si="16"/>
        <v>0</v>
      </c>
      <c r="N161" s="382">
        <f t="shared" si="16"/>
        <v>0</v>
      </c>
      <c r="O161" s="400">
        <f t="shared" si="16"/>
        <v>0</v>
      </c>
      <c r="P161" s="386">
        <f t="shared" si="16"/>
        <v>0</v>
      </c>
      <c r="Q161" s="401">
        <f t="shared" si="16"/>
        <v>0</v>
      </c>
      <c r="R161" s="400">
        <f t="shared" si="16"/>
        <v>0</v>
      </c>
      <c r="S161" s="382">
        <f t="shared" si="16"/>
        <v>0</v>
      </c>
      <c r="T161" s="386">
        <f t="shared" si="16"/>
        <v>0</v>
      </c>
      <c r="U161" s="382">
        <f t="shared" si="16"/>
        <v>0</v>
      </c>
      <c r="V161" s="401">
        <f t="shared" si="16"/>
        <v>0</v>
      </c>
      <c r="W161" s="400">
        <f t="shared" si="16"/>
        <v>0</v>
      </c>
      <c r="X161" s="386">
        <f t="shared" si="16"/>
        <v>0</v>
      </c>
      <c r="Y161" s="382">
        <f t="shared" si="16"/>
        <v>0</v>
      </c>
      <c r="Z161" s="382">
        <f t="shared" si="16"/>
        <v>0</v>
      </c>
      <c r="AA161" s="414">
        <f t="shared" si="16"/>
        <v>0</v>
      </c>
      <c r="AB161" s="414">
        <f t="shared" si="16"/>
        <v>0</v>
      </c>
      <c r="AC161" s="401">
        <f t="shared" si="16"/>
        <v>0</v>
      </c>
      <c r="AD161" s="397">
        <f t="shared" si="16"/>
        <v>0</v>
      </c>
    </row>
    <row r="162" spans="2:30" ht="15.75" customHeight="1">
      <c r="B162" s="166"/>
      <c r="C162" s="69"/>
      <c r="D162" s="167"/>
      <c r="E162" s="168"/>
      <c r="F162" s="168"/>
      <c r="G162" s="69"/>
      <c r="H162" s="69"/>
      <c r="I162" s="168"/>
      <c r="J162" s="168"/>
      <c r="K162" s="69"/>
      <c r="L162" s="168"/>
      <c r="M162" s="168"/>
      <c r="N162" s="168"/>
      <c r="O162" s="168"/>
      <c r="P162" s="69"/>
      <c r="Q162" s="168"/>
      <c r="R162" s="168"/>
      <c r="S162" s="168"/>
      <c r="T162" s="69"/>
      <c r="U162" s="168"/>
      <c r="V162" s="168"/>
      <c r="W162" s="168"/>
      <c r="X162" s="69"/>
      <c r="Y162" s="168"/>
      <c r="Z162" s="217"/>
      <c r="AA162" s="217"/>
      <c r="AB162" s="218"/>
    </row>
    <row r="163" spans="2:30" ht="15.75" customHeight="1">
      <c r="B163" s="169" t="s">
        <v>85</v>
      </c>
      <c r="C163" s="170"/>
      <c r="D163" s="171"/>
      <c r="E163" s="171"/>
      <c r="F163" s="411" t="e">
        <f>AD159/AD150*100</f>
        <v>#DIV/0!</v>
      </c>
      <c r="G163" s="411"/>
      <c r="H163" s="172" t="s">
        <v>13</v>
      </c>
      <c r="I163" s="180"/>
      <c r="J163" s="180"/>
      <c r="K163" s="179"/>
      <c r="L163" s="180"/>
      <c r="M163" s="180"/>
      <c r="N163" s="54"/>
      <c r="O163" s="54"/>
      <c r="P163" s="136"/>
      <c r="S163" s="180"/>
      <c r="T163" s="179"/>
      <c r="U163" s="180"/>
      <c r="V163" s="180"/>
      <c r="W163" s="180"/>
      <c r="X163" s="179"/>
      <c r="Y163" s="180"/>
      <c r="Z163" s="126"/>
      <c r="AA163" s="126"/>
    </row>
    <row r="164" spans="2:30" ht="15.75" customHeight="1">
      <c r="B164" s="166"/>
      <c r="C164" s="136"/>
      <c r="F164" s="173"/>
      <c r="G164" s="174"/>
      <c r="H164" s="174"/>
      <c r="K164" s="136"/>
      <c r="P164" s="136"/>
      <c r="T164" s="136"/>
      <c r="X164" s="136"/>
    </row>
    <row r="165" spans="2:30" ht="15.75" customHeight="1">
      <c r="B165" s="175" t="s">
        <v>86</v>
      </c>
      <c r="C165" s="176" t="s">
        <v>87</v>
      </c>
      <c r="D165" s="169"/>
      <c r="E165" s="169"/>
      <c r="F165" s="411" t="e">
        <f>SUM(AD151,AD152,AD153,AD154,AD155,AD156,AD157,AD158)/AD150*100</f>
        <v>#DIV/0!</v>
      </c>
      <c r="G165" s="411"/>
      <c r="H165" s="177" t="s">
        <v>13</v>
      </c>
      <c r="I165" s="129"/>
      <c r="J165" s="129"/>
      <c r="K165" s="197"/>
      <c r="L165" s="129"/>
      <c r="M165" s="129"/>
      <c r="N165" s="55"/>
      <c r="O165" s="55"/>
      <c r="P165" s="197"/>
      <c r="Q165" s="129"/>
      <c r="R165" s="129"/>
      <c r="S165" s="129"/>
      <c r="T165" s="197"/>
      <c r="U165" s="129"/>
      <c r="V165" s="129"/>
      <c r="W165" s="129"/>
      <c r="X165" s="197"/>
      <c r="Y165" s="129"/>
      <c r="Z165" s="138"/>
      <c r="AA165" s="138"/>
      <c r="AB165" s="129"/>
    </row>
    <row r="166" spans="2:30" ht="15.75" customHeight="1">
      <c r="B166" s="178"/>
      <c r="C166" s="179"/>
      <c r="D166" s="180"/>
      <c r="E166" s="180"/>
      <c r="F166" s="126"/>
      <c r="G166" s="140"/>
      <c r="H166" s="136"/>
      <c r="J166" s="180"/>
      <c r="K166" s="179"/>
      <c r="L166" s="180"/>
      <c r="M166" s="180"/>
      <c r="N166" s="198"/>
      <c r="O166" s="126"/>
      <c r="P166" s="136"/>
      <c r="S166" s="180"/>
      <c r="T166" s="179"/>
      <c r="U166" s="180"/>
      <c r="V166" s="180"/>
      <c r="W166" s="180"/>
      <c r="X166" s="179"/>
      <c r="Y166" s="180"/>
      <c r="Z166" s="126"/>
      <c r="AA166" s="126"/>
    </row>
    <row r="167" spans="2:30" ht="15.75" customHeight="1">
      <c r="B167" s="178"/>
      <c r="C167" s="179"/>
      <c r="D167" s="180"/>
      <c r="E167" s="180"/>
      <c r="F167" s="126"/>
      <c r="G167" s="140"/>
      <c r="H167" s="136"/>
      <c r="J167" s="180"/>
      <c r="K167" s="179"/>
      <c r="L167" s="180"/>
      <c r="M167" s="180"/>
      <c r="N167" s="198"/>
      <c r="O167" s="126"/>
      <c r="P167" s="136"/>
      <c r="S167" s="180"/>
      <c r="T167" s="179"/>
      <c r="U167" s="180"/>
      <c r="V167" s="180"/>
      <c r="W167" s="180"/>
      <c r="X167" s="179"/>
      <c r="Y167" s="180"/>
      <c r="Z167" s="126"/>
      <c r="AA167" s="126"/>
    </row>
    <row r="168" spans="2:30" ht="15.75" customHeight="1">
      <c r="B168" s="178"/>
      <c r="C168" s="179"/>
      <c r="D168" s="180"/>
      <c r="E168" s="180"/>
      <c r="F168" s="126"/>
      <c r="G168" s="140"/>
      <c r="H168" s="136"/>
      <c r="J168" s="180"/>
      <c r="K168" s="179"/>
      <c r="L168" s="180"/>
      <c r="M168" s="180"/>
      <c r="N168" s="198"/>
      <c r="O168" s="126"/>
      <c r="P168" s="136"/>
      <c r="S168" s="180"/>
      <c r="T168" s="179"/>
      <c r="U168" s="180"/>
      <c r="V168" s="180"/>
      <c r="W168" s="180"/>
      <c r="X168" s="179"/>
      <c r="Y168" s="180"/>
      <c r="Z168" s="126"/>
      <c r="AA168" s="126"/>
    </row>
    <row r="169" spans="2:30" ht="15.75" customHeight="1">
      <c r="B169" s="178"/>
      <c r="C169" s="179"/>
      <c r="D169" s="180"/>
      <c r="E169" s="180"/>
      <c r="F169" s="126"/>
      <c r="G169" s="140"/>
      <c r="H169" s="136"/>
      <c r="J169" s="180"/>
      <c r="K169" s="179"/>
      <c r="L169" s="180"/>
      <c r="M169" s="180"/>
      <c r="N169" s="198"/>
      <c r="O169" s="126"/>
      <c r="P169" s="136"/>
      <c r="S169" s="180"/>
      <c r="T169" s="179"/>
      <c r="U169" s="180"/>
      <c r="V169" s="180"/>
      <c r="W169" s="180"/>
      <c r="X169" s="179"/>
      <c r="Y169" s="180"/>
      <c r="Z169" s="126"/>
      <c r="AA169" s="126"/>
    </row>
    <row r="170" spans="2:30" ht="15.75" customHeight="1">
      <c r="B170" s="178"/>
      <c r="C170" s="179"/>
      <c r="D170" s="180"/>
      <c r="E170" s="180"/>
      <c r="F170" s="126"/>
      <c r="G170" s="140"/>
      <c r="H170" s="136"/>
      <c r="J170" s="180"/>
      <c r="K170" s="179"/>
      <c r="L170" s="180"/>
      <c r="M170" s="180"/>
      <c r="N170" s="198"/>
      <c r="O170" s="126"/>
      <c r="P170" s="136"/>
      <c r="S170" s="180"/>
      <c r="T170" s="179"/>
      <c r="U170" s="180"/>
      <c r="V170" s="180"/>
      <c r="W170" s="180"/>
      <c r="X170" s="179"/>
      <c r="Y170" s="180"/>
      <c r="Z170" s="126"/>
      <c r="AA170" s="126"/>
    </row>
    <row r="171" spans="2:30" ht="15.75" customHeight="1">
      <c r="B171" s="178"/>
      <c r="C171" s="179"/>
      <c r="D171" s="180"/>
      <c r="E171" s="180"/>
      <c r="F171" s="126"/>
      <c r="G171" s="140"/>
      <c r="H171" s="136"/>
      <c r="J171" s="180"/>
      <c r="K171" s="179"/>
      <c r="L171" s="180"/>
      <c r="M171" s="180"/>
      <c r="N171" s="198"/>
      <c r="O171" s="126"/>
      <c r="P171" s="136"/>
      <c r="S171" s="180"/>
      <c r="T171" s="179"/>
      <c r="U171" s="180"/>
      <c r="V171" s="180"/>
      <c r="W171" s="180"/>
      <c r="X171" s="179"/>
      <c r="Y171" s="180"/>
      <c r="Z171" s="126"/>
      <c r="AA171" s="126"/>
    </row>
    <row r="172" spans="2:30" ht="15.75" customHeight="1">
      <c r="B172" s="178"/>
      <c r="C172" s="179"/>
      <c r="D172" s="180"/>
      <c r="E172" s="180"/>
      <c r="F172" s="126"/>
      <c r="G172" s="140"/>
      <c r="H172" s="136"/>
      <c r="J172" s="180"/>
      <c r="K172" s="179"/>
      <c r="L172" s="180"/>
      <c r="M172" s="180"/>
      <c r="N172" s="198"/>
      <c r="O172" s="126"/>
      <c r="P172" s="136"/>
      <c r="S172" s="180"/>
      <c r="T172" s="179"/>
      <c r="U172" s="180"/>
      <c r="V172" s="180"/>
      <c r="W172" s="180"/>
      <c r="X172" s="179"/>
      <c r="Y172" s="180"/>
      <c r="Z172" s="126"/>
      <c r="AA172" s="126"/>
    </row>
    <row r="173" spans="2:30" ht="15.75" customHeight="1">
      <c r="B173" s="178"/>
      <c r="C173" s="179"/>
      <c r="D173" s="180"/>
      <c r="E173" s="180"/>
      <c r="F173" s="126"/>
      <c r="G173" s="140"/>
      <c r="H173" s="136"/>
      <c r="J173" s="180"/>
      <c r="K173" s="179"/>
      <c r="L173" s="180"/>
      <c r="M173" s="180"/>
      <c r="N173" s="198"/>
      <c r="O173" s="126"/>
      <c r="P173" s="136"/>
      <c r="S173" s="180"/>
      <c r="T173" s="179"/>
      <c r="U173" s="180"/>
      <c r="V173" s="180"/>
      <c r="W173" s="180"/>
      <c r="X173" s="179"/>
      <c r="Y173" s="180"/>
      <c r="Z173" s="126"/>
      <c r="AA173" s="126"/>
    </row>
    <row r="174" spans="2:30" ht="15.75" customHeight="1">
      <c r="B174" s="178"/>
      <c r="C174" s="179"/>
      <c r="D174" s="180"/>
      <c r="E174" s="180"/>
      <c r="F174" s="126"/>
      <c r="G174" s="140"/>
      <c r="H174" s="136"/>
      <c r="J174" s="180"/>
      <c r="K174" s="179"/>
      <c r="L174" s="180"/>
      <c r="M174" s="180"/>
      <c r="N174" s="198"/>
      <c r="O174" s="126"/>
      <c r="P174" s="136"/>
      <c r="S174" s="180"/>
      <c r="T174" s="179"/>
      <c r="U174" s="180"/>
      <c r="V174" s="180"/>
      <c r="W174" s="180"/>
      <c r="X174" s="179"/>
      <c r="Y174" s="180"/>
      <c r="Z174" s="126"/>
      <c r="AA174" s="126"/>
    </row>
    <row r="175" spans="2:30" ht="15.75" customHeight="1">
      <c r="B175" s="137" t="s">
        <v>93</v>
      </c>
      <c r="C175" s="136"/>
      <c r="D175" s="138"/>
      <c r="E175" s="139"/>
      <c r="F175" s="126"/>
      <c r="G175" s="140"/>
      <c r="H175" s="136"/>
      <c r="K175" s="136"/>
      <c r="P175" s="136"/>
      <c r="S175" s="133"/>
      <c r="T175" s="140"/>
      <c r="U175" s="126"/>
      <c r="V175" s="133"/>
      <c r="W175" s="126"/>
      <c r="X175" s="205"/>
      <c r="Y175" s="209"/>
      <c r="AD175" s="210"/>
    </row>
    <row r="176" spans="2:30" ht="15.75" customHeight="1">
      <c r="B176" s="141" t="s">
        <v>127</v>
      </c>
      <c r="C176" s="136"/>
      <c r="G176" s="142"/>
      <c r="H176" s="136"/>
      <c r="K176" s="192"/>
      <c r="P176" s="142"/>
      <c r="T176" s="142"/>
      <c r="X176" s="142"/>
      <c r="AD176" s="188"/>
    </row>
    <row r="177" spans="1:30" ht="15.75" customHeight="1">
      <c r="B177" s="143" t="s">
        <v>5</v>
      </c>
      <c r="C177" s="183">
        <v>1</v>
      </c>
      <c r="D177" s="144">
        <v>2</v>
      </c>
      <c r="E177" s="144">
        <v>3</v>
      </c>
      <c r="F177" s="144">
        <v>4</v>
      </c>
      <c r="G177" s="145">
        <v>5</v>
      </c>
      <c r="H177" s="146">
        <v>6</v>
      </c>
      <c r="I177" s="144">
        <v>7</v>
      </c>
      <c r="J177" s="144">
        <v>8</v>
      </c>
      <c r="K177" s="144">
        <v>9</v>
      </c>
      <c r="L177" s="145">
        <v>10</v>
      </c>
      <c r="M177" s="146">
        <v>11</v>
      </c>
      <c r="N177" s="144">
        <v>12</v>
      </c>
      <c r="O177" s="144">
        <v>13</v>
      </c>
      <c r="P177" s="144">
        <v>14</v>
      </c>
      <c r="Q177" s="145">
        <v>15</v>
      </c>
      <c r="R177" s="146">
        <v>16</v>
      </c>
      <c r="S177" s="144">
        <v>17</v>
      </c>
      <c r="T177" s="144">
        <v>18</v>
      </c>
      <c r="U177" s="144">
        <v>19</v>
      </c>
      <c r="V177" s="145">
        <v>20</v>
      </c>
      <c r="W177" s="146">
        <v>21</v>
      </c>
      <c r="X177" s="144">
        <v>22</v>
      </c>
      <c r="Y177" s="144">
        <v>23</v>
      </c>
      <c r="Z177" s="144">
        <v>24</v>
      </c>
      <c r="AA177" s="211">
        <v>25</v>
      </c>
      <c r="AB177" s="211">
        <v>26</v>
      </c>
      <c r="AC177" s="145">
        <v>27</v>
      </c>
      <c r="AD177" s="212" t="s">
        <v>6</v>
      </c>
    </row>
    <row r="178" spans="1:30" ht="15.75" customHeight="1">
      <c r="B178" s="147" t="s">
        <v>67</v>
      </c>
      <c r="C178" s="148"/>
      <c r="D178" s="219"/>
      <c r="E178" s="151"/>
      <c r="F178" s="150"/>
      <c r="G178" s="152"/>
      <c r="H178" s="150"/>
      <c r="I178" s="151"/>
      <c r="J178" s="151"/>
      <c r="K178" s="150"/>
      <c r="L178" s="152"/>
      <c r="M178" s="150"/>
      <c r="N178" s="151"/>
      <c r="O178" s="151"/>
      <c r="P178" s="151"/>
      <c r="Q178" s="152"/>
      <c r="R178" s="150"/>
      <c r="S178" s="151"/>
      <c r="T178" s="151"/>
      <c r="U178" s="151"/>
      <c r="V178" s="152"/>
      <c r="W178" s="150"/>
      <c r="X178" s="151"/>
      <c r="Y178" s="151"/>
      <c r="Z178" s="150"/>
      <c r="AA178" s="214"/>
      <c r="AB178" s="214"/>
      <c r="AC178" s="152"/>
      <c r="AD178" s="394">
        <f t="shared" ref="AD178" si="17">SUM(C178:AC178)</f>
        <v>0</v>
      </c>
    </row>
    <row r="179" spans="1:30" ht="15.75" customHeight="1">
      <c r="B179" s="153" t="s">
        <v>74</v>
      </c>
      <c r="C179" s="154"/>
      <c r="D179" s="155"/>
      <c r="E179" s="156"/>
      <c r="F179" s="156"/>
      <c r="G179" s="157"/>
      <c r="H179" s="154"/>
      <c r="I179" s="156"/>
      <c r="J179" s="156"/>
      <c r="K179" s="193"/>
      <c r="L179" s="194"/>
      <c r="M179" s="195"/>
      <c r="N179" s="156"/>
      <c r="O179" s="202"/>
      <c r="P179" s="193"/>
      <c r="Q179" s="194"/>
      <c r="R179" s="195"/>
      <c r="S179" s="156"/>
      <c r="T179" s="193"/>
      <c r="U179" s="156"/>
      <c r="V179" s="194"/>
      <c r="W179" s="195"/>
      <c r="X179" s="193"/>
      <c r="Y179" s="156"/>
      <c r="Z179" s="156"/>
      <c r="AA179" s="156"/>
      <c r="AB179" s="156"/>
      <c r="AC179" s="194"/>
      <c r="AD179" s="392">
        <f t="shared" ref="AD179:AD188" si="18">SUM(C179:AC179)</f>
        <v>0</v>
      </c>
    </row>
    <row r="180" spans="1:30" ht="15.75" customHeight="1">
      <c r="B180" s="153" t="s">
        <v>75</v>
      </c>
      <c r="C180" s="158"/>
      <c r="D180" s="159"/>
      <c r="E180" s="160"/>
      <c r="F180" s="160"/>
      <c r="G180" s="161"/>
      <c r="H180" s="158"/>
      <c r="I180" s="160"/>
      <c r="J180" s="160"/>
      <c r="K180" s="160"/>
      <c r="L180" s="161"/>
      <c r="M180" s="158"/>
      <c r="N180" s="160"/>
      <c r="O180" s="186"/>
      <c r="P180" s="160"/>
      <c r="Q180" s="161"/>
      <c r="R180" s="158"/>
      <c r="S180" s="160"/>
      <c r="T180" s="160"/>
      <c r="U180" s="160"/>
      <c r="V180" s="161"/>
      <c r="W180" s="158"/>
      <c r="X180" s="160"/>
      <c r="Y180" s="160"/>
      <c r="Z180" s="160"/>
      <c r="AA180" s="160"/>
      <c r="AB180" s="160"/>
      <c r="AC180" s="161"/>
      <c r="AD180" s="392">
        <f t="shared" si="18"/>
        <v>0</v>
      </c>
    </row>
    <row r="181" spans="1:30" ht="15.75" customHeight="1">
      <c r="B181" s="153" t="s">
        <v>76</v>
      </c>
      <c r="C181" s="154"/>
      <c r="D181" s="155"/>
      <c r="E181" s="156"/>
      <c r="F181" s="156"/>
      <c r="G181" s="157"/>
      <c r="H181" s="154"/>
      <c r="I181" s="156"/>
      <c r="J181" s="156"/>
      <c r="K181" s="193"/>
      <c r="L181" s="194"/>
      <c r="M181" s="195"/>
      <c r="N181" s="156"/>
      <c r="O181" s="202"/>
      <c r="P181" s="193"/>
      <c r="Q181" s="194"/>
      <c r="R181" s="195"/>
      <c r="S181" s="156"/>
      <c r="T181" s="193"/>
      <c r="U181" s="156"/>
      <c r="V181" s="194"/>
      <c r="W181" s="195"/>
      <c r="X181" s="193"/>
      <c r="Y181" s="156"/>
      <c r="Z181" s="156"/>
      <c r="AA181" s="156"/>
      <c r="AB181" s="156"/>
      <c r="AC181" s="194"/>
      <c r="AD181" s="396">
        <f t="shared" si="18"/>
        <v>0</v>
      </c>
    </row>
    <row r="182" spans="1:30" ht="15.75" customHeight="1">
      <c r="B182" s="153" t="s">
        <v>77</v>
      </c>
      <c r="C182" s="158"/>
      <c r="D182" s="159"/>
      <c r="E182" s="160"/>
      <c r="F182" s="160"/>
      <c r="G182" s="161"/>
      <c r="H182" s="158"/>
      <c r="I182" s="160"/>
      <c r="J182" s="160"/>
      <c r="K182" s="160"/>
      <c r="L182" s="161"/>
      <c r="M182" s="158"/>
      <c r="N182" s="160"/>
      <c r="O182" s="186"/>
      <c r="P182" s="160"/>
      <c r="Q182" s="161"/>
      <c r="R182" s="158"/>
      <c r="S182" s="160"/>
      <c r="T182" s="160"/>
      <c r="U182" s="160"/>
      <c r="V182" s="161"/>
      <c r="W182" s="158"/>
      <c r="X182" s="160"/>
      <c r="Y182" s="160"/>
      <c r="Z182" s="160"/>
      <c r="AA182" s="160"/>
      <c r="AB182" s="160"/>
      <c r="AC182" s="161"/>
      <c r="AD182" s="396">
        <f t="shared" si="18"/>
        <v>0</v>
      </c>
    </row>
    <row r="183" spans="1:30" ht="15.75" customHeight="1">
      <c r="B183" s="153" t="s">
        <v>78</v>
      </c>
      <c r="C183" s="154"/>
      <c r="D183" s="155"/>
      <c r="E183" s="156"/>
      <c r="F183" s="156"/>
      <c r="G183" s="157"/>
      <c r="H183" s="154"/>
      <c r="I183" s="156"/>
      <c r="J183" s="156"/>
      <c r="K183" s="193"/>
      <c r="L183" s="194"/>
      <c r="M183" s="195"/>
      <c r="N183" s="156"/>
      <c r="O183" s="202"/>
      <c r="P183" s="193"/>
      <c r="Q183" s="194"/>
      <c r="R183" s="195"/>
      <c r="S183" s="156"/>
      <c r="T183" s="193"/>
      <c r="U183" s="156"/>
      <c r="V183" s="194"/>
      <c r="W183" s="195"/>
      <c r="X183" s="193"/>
      <c r="Y183" s="156"/>
      <c r="Z183" s="156"/>
      <c r="AA183" s="156"/>
      <c r="AB183" s="156"/>
      <c r="AC183" s="194"/>
      <c r="AD183" s="396">
        <f t="shared" si="18"/>
        <v>0</v>
      </c>
    </row>
    <row r="184" spans="1:30" ht="15.75" customHeight="1">
      <c r="B184" s="153" t="s">
        <v>79</v>
      </c>
      <c r="C184" s="158"/>
      <c r="D184" s="159"/>
      <c r="E184" s="160"/>
      <c r="F184" s="160"/>
      <c r="G184" s="161"/>
      <c r="H184" s="158"/>
      <c r="I184" s="160"/>
      <c r="J184" s="160"/>
      <c r="K184" s="160"/>
      <c r="L184" s="161"/>
      <c r="M184" s="158"/>
      <c r="N184" s="160"/>
      <c r="O184" s="186"/>
      <c r="P184" s="160"/>
      <c r="Q184" s="161"/>
      <c r="R184" s="158"/>
      <c r="S184" s="160"/>
      <c r="T184" s="160"/>
      <c r="U184" s="160"/>
      <c r="V184" s="161"/>
      <c r="W184" s="158"/>
      <c r="X184" s="160"/>
      <c r="Y184" s="160"/>
      <c r="Z184" s="160"/>
      <c r="AA184" s="160"/>
      <c r="AB184" s="160"/>
      <c r="AC184" s="161"/>
      <c r="AD184" s="396">
        <f t="shared" si="18"/>
        <v>0</v>
      </c>
    </row>
    <row r="185" spans="1:30" ht="15.75" customHeight="1">
      <c r="B185" s="153" t="s">
        <v>80</v>
      </c>
      <c r="C185" s="154"/>
      <c r="D185" s="155"/>
      <c r="E185" s="156"/>
      <c r="F185" s="156"/>
      <c r="G185" s="157"/>
      <c r="H185" s="154"/>
      <c r="I185" s="156"/>
      <c r="J185" s="156"/>
      <c r="K185" s="193"/>
      <c r="L185" s="194"/>
      <c r="M185" s="195"/>
      <c r="N185" s="156"/>
      <c r="O185" s="202"/>
      <c r="P185" s="193"/>
      <c r="Q185" s="194"/>
      <c r="R185" s="195"/>
      <c r="S185" s="156"/>
      <c r="T185" s="193"/>
      <c r="U185" s="156"/>
      <c r="V185" s="194"/>
      <c r="W185" s="195"/>
      <c r="X185" s="193"/>
      <c r="Y185" s="156"/>
      <c r="Z185" s="156"/>
      <c r="AA185" s="156"/>
      <c r="AB185" s="156"/>
      <c r="AC185" s="194"/>
      <c r="AD185" s="396">
        <f t="shared" si="18"/>
        <v>0</v>
      </c>
    </row>
    <row r="186" spans="1:30" ht="15.75" customHeight="1">
      <c r="B186" s="153" t="s">
        <v>81</v>
      </c>
      <c r="C186" s="158"/>
      <c r="D186" s="159"/>
      <c r="E186" s="160"/>
      <c r="F186" s="160"/>
      <c r="G186" s="161"/>
      <c r="H186" s="158"/>
      <c r="I186" s="160"/>
      <c r="J186" s="160"/>
      <c r="K186" s="160"/>
      <c r="L186" s="161"/>
      <c r="M186" s="158"/>
      <c r="N186" s="160"/>
      <c r="O186" s="186"/>
      <c r="P186" s="160"/>
      <c r="Q186" s="161"/>
      <c r="R186" s="158"/>
      <c r="S186" s="160"/>
      <c r="T186" s="160"/>
      <c r="U186" s="160"/>
      <c r="V186" s="161"/>
      <c r="W186" s="158"/>
      <c r="X186" s="160"/>
      <c r="Y186" s="160"/>
      <c r="Z186" s="160"/>
      <c r="AA186" s="160"/>
      <c r="AB186" s="160"/>
      <c r="AC186" s="161"/>
      <c r="AD186" s="396">
        <f t="shared" si="18"/>
        <v>0</v>
      </c>
    </row>
    <row r="187" spans="1:30" ht="15.75" customHeight="1">
      <c r="A187" s="220"/>
      <c r="B187" s="162" t="s">
        <v>82</v>
      </c>
      <c r="C187" s="154"/>
      <c r="D187" s="155"/>
      <c r="E187" s="156"/>
      <c r="F187" s="156"/>
      <c r="G187" s="157"/>
      <c r="H187" s="154"/>
      <c r="I187" s="156"/>
      <c r="J187" s="156"/>
      <c r="K187" s="193"/>
      <c r="L187" s="194"/>
      <c r="M187" s="195"/>
      <c r="N187" s="156"/>
      <c r="O187" s="202"/>
      <c r="P187" s="193"/>
      <c r="Q187" s="194"/>
      <c r="R187" s="195"/>
      <c r="S187" s="156"/>
      <c r="T187" s="193"/>
      <c r="U187" s="156"/>
      <c r="V187" s="194"/>
      <c r="W187" s="195"/>
      <c r="X187" s="193"/>
      <c r="Y187" s="156"/>
      <c r="Z187" s="156"/>
      <c r="AA187" s="156"/>
      <c r="AB187" s="156"/>
      <c r="AC187" s="194"/>
      <c r="AD187" s="396">
        <f t="shared" si="18"/>
        <v>0</v>
      </c>
    </row>
    <row r="188" spans="1:30" ht="15.75" customHeight="1">
      <c r="B188" s="162" t="s">
        <v>83</v>
      </c>
      <c r="C188" s="158"/>
      <c r="D188" s="159"/>
      <c r="E188" s="160"/>
      <c r="F188" s="160"/>
      <c r="G188" s="161"/>
      <c r="H188" s="158"/>
      <c r="I188" s="160"/>
      <c r="J188" s="160"/>
      <c r="K188" s="160"/>
      <c r="L188" s="161"/>
      <c r="M188" s="158"/>
      <c r="N188" s="160"/>
      <c r="O188" s="186"/>
      <c r="P188" s="160"/>
      <c r="Q188" s="161"/>
      <c r="R188" s="158"/>
      <c r="S188" s="160"/>
      <c r="T188" s="160"/>
      <c r="U188" s="160"/>
      <c r="V188" s="161"/>
      <c r="W188" s="158"/>
      <c r="X188" s="160"/>
      <c r="Y188" s="160"/>
      <c r="Z188" s="160"/>
      <c r="AA188" s="160"/>
      <c r="AB188" s="160"/>
      <c r="AC188" s="161"/>
      <c r="AD188" s="396">
        <f t="shared" si="18"/>
        <v>0</v>
      </c>
    </row>
    <row r="189" spans="1:30" ht="15.75" customHeight="1">
      <c r="B189" s="163" t="s">
        <v>84</v>
      </c>
      <c r="C189" s="380">
        <f t="shared" ref="C189:AD189" si="19">SUM(C178,-C179,-C180,-C181,-C182,-C183,-C184,-C185,-C186,-C187)</f>
        <v>0</v>
      </c>
      <c r="D189" s="383">
        <f t="shared" si="19"/>
        <v>0</v>
      </c>
      <c r="E189" s="382">
        <f t="shared" si="19"/>
        <v>0</v>
      </c>
      <c r="F189" s="400">
        <f t="shared" si="19"/>
        <v>0</v>
      </c>
      <c r="G189" s="389">
        <f t="shared" si="19"/>
        <v>0</v>
      </c>
      <c r="H189" s="384">
        <f t="shared" si="19"/>
        <v>0</v>
      </c>
      <c r="I189" s="382">
        <f t="shared" si="19"/>
        <v>0</v>
      </c>
      <c r="J189" s="400">
        <f t="shared" si="19"/>
        <v>0</v>
      </c>
      <c r="K189" s="386">
        <f t="shared" si="19"/>
        <v>0</v>
      </c>
      <c r="L189" s="401">
        <f t="shared" si="19"/>
        <v>0</v>
      </c>
      <c r="M189" s="400">
        <f t="shared" si="19"/>
        <v>0</v>
      </c>
      <c r="N189" s="382">
        <f t="shared" si="19"/>
        <v>0</v>
      </c>
      <c r="O189" s="382">
        <f t="shared" si="19"/>
        <v>0</v>
      </c>
      <c r="P189" s="386">
        <f t="shared" si="19"/>
        <v>0</v>
      </c>
      <c r="Q189" s="401">
        <f t="shared" si="19"/>
        <v>0</v>
      </c>
      <c r="R189" s="400">
        <f t="shared" si="19"/>
        <v>0</v>
      </c>
      <c r="S189" s="382">
        <f t="shared" si="19"/>
        <v>0</v>
      </c>
      <c r="T189" s="386">
        <f t="shared" si="19"/>
        <v>0</v>
      </c>
      <c r="U189" s="382">
        <f t="shared" si="19"/>
        <v>0</v>
      </c>
      <c r="V189" s="401">
        <f t="shared" si="19"/>
        <v>0</v>
      </c>
      <c r="W189" s="400">
        <f t="shared" si="19"/>
        <v>0</v>
      </c>
      <c r="X189" s="386">
        <f t="shared" si="19"/>
        <v>0</v>
      </c>
      <c r="Y189" s="382">
        <f t="shared" si="19"/>
        <v>0</v>
      </c>
      <c r="Z189" s="382">
        <f t="shared" si="19"/>
        <v>0</v>
      </c>
      <c r="AA189" s="414">
        <f t="shared" si="19"/>
        <v>0</v>
      </c>
      <c r="AB189" s="414">
        <f t="shared" si="19"/>
        <v>0</v>
      </c>
      <c r="AC189" s="401">
        <f t="shared" si="19"/>
        <v>0</v>
      </c>
      <c r="AD189" s="397">
        <f t="shared" si="19"/>
        <v>0</v>
      </c>
    </row>
    <row r="190" spans="1:30" ht="15.75" customHeight="1">
      <c r="B190" s="166"/>
      <c r="C190" s="69"/>
      <c r="D190" s="167"/>
      <c r="E190" s="168"/>
      <c r="F190" s="168"/>
      <c r="G190" s="69"/>
      <c r="H190" s="69"/>
      <c r="I190" s="168"/>
      <c r="J190" s="168"/>
      <c r="K190" s="69"/>
      <c r="L190" s="168"/>
      <c r="M190" s="168"/>
      <c r="N190" s="168"/>
      <c r="O190" s="168"/>
      <c r="P190" s="69"/>
      <c r="Q190" s="168"/>
      <c r="R190" s="168"/>
      <c r="S190" s="168"/>
      <c r="T190" s="69"/>
      <c r="U190" s="168"/>
      <c r="V190" s="168"/>
      <c r="W190" s="168"/>
      <c r="X190" s="69"/>
      <c r="Y190" s="168"/>
      <c r="Z190" s="217"/>
      <c r="AA190" s="217"/>
      <c r="AB190" s="218"/>
    </row>
    <row r="191" spans="1:30" ht="15.75" customHeight="1">
      <c r="B191" s="169" t="s">
        <v>85</v>
      </c>
      <c r="C191" s="170"/>
      <c r="D191" s="171"/>
      <c r="E191" s="171"/>
      <c r="F191" s="411" t="e">
        <f>AD187/AD178*100</f>
        <v>#DIV/0!</v>
      </c>
      <c r="G191" s="411"/>
      <c r="H191" s="172" t="s">
        <v>13</v>
      </c>
      <c r="I191" s="180"/>
      <c r="J191" s="180"/>
      <c r="K191" s="179"/>
      <c r="L191" s="180"/>
      <c r="M191" s="180"/>
      <c r="N191" s="54"/>
      <c r="O191" s="54"/>
      <c r="P191" s="136"/>
      <c r="S191" s="180"/>
      <c r="T191" s="179"/>
      <c r="U191" s="180"/>
      <c r="V191" s="180"/>
      <c r="W191" s="180"/>
      <c r="X191" s="179"/>
      <c r="Y191" s="180"/>
      <c r="Z191" s="126"/>
      <c r="AA191" s="126"/>
    </row>
    <row r="192" spans="1:30" ht="15.75" customHeight="1">
      <c r="B192" s="166"/>
      <c r="C192" s="136"/>
      <c r="F192" s="173"/>
      <c r="G192" s="174"/>
      <c r="H192" s="174"/>
      <c r="K192" s="136"/>
      <c r="P192" s="136"/>
      <c r="T192" s="136"/>
      <c r="X192" s="136"/>
    </row>
    <row r="193" spans="2:30" ht="15.75" customHeight="1">
      <c r="B193" s="175" t="s">
        <v>86</v>
      </c>
      <c r="C193" s="176" t="s">
        <v>87</v>
      </c>
      <c r="D193" s="169"/>
      <c r="E193" s="169"/>
      <c r="F193" s="411" t="e">
        <f>SUM(AD179,AD180,AD181,AD182,AD183,AD184,AD185,AD186)/AD178*100</f>
        <v>#DIV/0!</v>
      </c>
      <c r="G193" s="411"/>
      <c r="H193" s="177" t="s">
        <v>13</v>
      </c>
      <c r="I193" s="129"/>
      <c r="J193" s="129"/>
      <c r="K193" s="197"/>
      <c r="L193" s="129"/>
      <c r="M193" s="129"/>
      <c r="N193" s="55"/>
      <c r="O193" s="55"/>
      <c r="P193" s="197"/>
      <c r="Q193" s="129"/>
      <c r="R193" s="129"/>
      <c r="S193" s="129"/>
      <c r="T193" s="197"/>
      <c r="U193" s="129"/>
      <c r="V193" s="129"/>
      <c r="W193" s="129"/>
      <c r="X193" s="197"/>
      <c r="Y193" s="129"/>
      <c r="Z193" s="138"/>
      <c r="AA193" s="138"/>
      <c r="AB193" s="129"/>
    </row>
    <row r="194" spans="2:30" ht="15.75" customHeight="1">
      <c r="B194" s="178"/>
      <c r="C194" s="179"/>
      <c r="D194" s="180"/>
      <c r="E194" s="180"/>
      <c r="F194" s="126"/>
      <c r="G194" s="140"/>
      <c r="H194" s="136"/>
      <c r="J194" s="180"/>
      <c r="K194" s="179"/>
      <c r="L194" s="180"/>
      <c r="M194" s="180"/>
      <c r="N194" s="198"/>
      <c r="O194" s="126"/>
      <c r="P194" s="136"/>
      <c r="S194" s="180"/>
      <c r="T194" s="179"/>
      <c r="U194" s="180"/>
      <c r="V194" s="180"/>
      <c r="W194" s="180"/>
      <c r="X194" s="179"/>
      <c r="Y194" s="180"/>
      <c r="Z194" s="126"/>
      <c r="AA194" s="126"/>
    </row>
    <row r="195" spans="2:30" ht="15.75" customHeight="1">
      <c r="B195" s="178"/>
      <c r="C195" s="179"/>
      <c r="D195" s="180"/>
      <c r="E195" s="180"/>
      <c r="F195" s="126"/>
      <c r="G195" s="140"/>
      <c r="H195" s="136"/>
      <c r="J195" s="180"/>
      <c r="K195" s="179"/>
      <c r="L195" s="180"/>
      <c r="M195" s="180"/>
      <c r="N195" s="198"/>
      <c r="O195" s="126"/>
      <c r="P195" s="136"/>
      <c r="S195" s="180"/>
      <c r="T195" s="179"/>
      <c r="U195" s="180"/>
      <c r="V195" s="180"/>
      <c r="W195" s="180"/>
      <c r="X195" s="179"/>
      <c r="Y195" s="180"/>
      <c r="Z195" s="126"/>
      <c r="AA195" s="126"/>
    </row>
    <row r="196" spans="2:30" ht="15.75" customHeight="1">
      <c r="B196" s="178"/>
      <c r="C196" s="179"/>
      <c r="D196" s="180"/>
      <c r="E196" s="180"/>
      <c r="F196" s="126"/>
      <c r="G196" s="140"/>
      <c r="H196" s="136"/>
      <c r="J196" s="180"/>
      <c r="K196" s="179"/>
      <c r="L196" s="180"/>
      <c r="M196" s="180"/>
      <c r="N196" s="198"/>
      <c r="O196" s="126"/>
      <c r="P196" s="136"/>
      <c r="S196" s="180"/>
      <c r="T196" s="179"/>
      <c r="U196" s="180"/>
      <c r="V196" s="180"/>
      <c r="W196" s="180"/>
      <c r="X196" s="179"/>
      <c r="Y196" s="180"/>
      <c r="Z196" s="126"/>
      <c r="AA196" s="126"/>
    </row>
    <row r="197" spans="2:30" ht="15.75" customHeight="1">
      <c r="B197" s="178"/>
      <c r="C197" s="179"/>
      <c r="D197" s="180"/>
      <c r="E197" s="180"/>
      <c r="F197" s="126"/>
      <c r="G197" s="140"/>
      <c r="H197" s="136"/>
      <c r="J197" s="180"/>
      <c r="K197" s="179"/>
      <c r="L197" s="180"/>
      <c r="M197" s="180"/>
      <c r="N197" s="198"/>
      <c r="O197" s="126"/>
      <c r="P197" s="136"/>
      <c r="S197" s="180"/>
      <c r="T197" s="179"/>
      <c r="U197" s="180"/>
      <c r="V197" s="180"/>
      <c r="W197" s="180"/>
      <c r="X197" s="179"/>
      <c r="Y197" s="180"/>
      <c r="Z197" s="126"/>
      <c r="AA197" s="126"/>
    </row>
    <row r="198" spans="2:30" ht="15.75" customHeight="1">
      <c r="B198" s="178"/>
      <c r="C198" s="179"/>
      <c r="D198" s="180"/>
      <c r="E198" s="180"/>
      <c r="F198" s="126"/>
      <c r="G198" s="140"/>
      <c r="H198" s="136"/>
      <c r="J198" s="180"/>
      <c r="K198" s="179"/>
      <c r="L198" s="180"/>
      <c r="M198" s="180"/>
      <c r="N198" s="198"/>
      <c r="O198" s="126"/>
      <c r="P198" s="136"/>
      <c r="S198" s="180"/>
      <c r="T198" s="179"/>
      <c r="U198" s="180"/>
      <c r="V198" s="180"/>
      <c r="W198" s="180"/>
      <c r="X198" s="179"/>
      <c r="Y198" s="180"/>
      <c r="Z198" s="126"/>
      <c r="AA198" s="126"/>
    </row>
    <row r="199" spans="2:30" ht="15.75" customHeight="1">
      <c r="B199" s="178"/>
      <c r="C199" s="179"/>
      <c r="D199" s="180"/>
      <c r="E199" s="180"/>
      <c r="F199" s="126"/>
      <c r="G199" s="140"/>
      <c r="H199" s="136"/>
      <c r="J199" s="180"/>
      <c r="K199" s="179"/>
      <c r="L199" s="180"/>
      <c r="M199" s="180"/>
      <c r="N199" s="198"/>
      <c r="O199" s="126"/>
      <c r="P199" s="136"/>
      <c r="S199" s="180"/>
      <c r="T199" s="179"/>
      <c r="U199" s="180"/>
      <c r="V199" s="180"/>
      <c r="W199" s="180"/>
      <c r="X199" s="179"/>
      <c r="Y199" s="180"/>
      <c r="Z199" s="126"/>
      <c r="AA199" s="126"/>
    </row>
    <row r="200" spans="2:30" ht="15.75" customHeight="1">
      <c r="B200" s="178"/>
      <c r="C200" s="179"/>
      <c r="D200" s="180"/>
      <c r="E200" s="180"/>
      <c r="F200" s="126"/>
      <c r="G200" s="140"/>
      <c r="H200" s="136"/>
      <c r="J200" s="180"/>
      <c r="K200" s="179"/>
      <c r="L200" s="180"/>
      <c r="M200" s="180"/>
      <c r="N200" s="198"/>
      <c r="O200" s="126"/>
      <c r="P200" s="136"/>
      <c r="S200" s="180"/>
      <c r="T200" s="179"/>
      <c r="U200" s="180"/>
      <c r="V200" s="180"/>
      <c r="W200" s="180"/>
      <c r="X200" s="179"/>
      <c r="Y200" s="180"/>
      <c r="Z200" s="126"/>
      <c r="AA200" s="126"/>
    </row>
    <row r="201" spans="2:30" ht="15.75" customHeight="1">
      <c r="B201" s="178"/>
      <c r="C201" s="179"/>
      <c r="D201" s="180"/>
      <c r="E201" s="180"/>
      <c r="F201" s="126"/>
      <c r="G201" s="140"/>
      <c r="H201" s="136"/>
      <c r="J201" s="180"/>
      <c r="K201" s="179"/>
      <c r="L201" s="180"/>
      <c r="M201" s="180"/>
      <c r="N201" s="198"/>
      <c r="O201" s="126"/>
      <c r="P201" s="136"/>
      <c r="S201" s="180"/>
      <c r="T201" s="179"/>
      <c r="U201" s="180"/>
      <c r="V201" s="180"/>
      <c r="W201" s="180"/>
      <c r="X201" s="179"/>
      <c r="Y201" s="180"/>
      <c r="Z201" s="126"/>
      <c r="AA201" s="126"/>
    </row>
    <row r="202" spans="2:30" ht="15.75" customHeight="1">
      <c r="B202" s="178"/>
      <c r="C202" s="179"/>
      <c r="D202" s="180"/>
      <c r="E202" s="180"/>
      <c r="F202" s="126"/>
      <c r="G202" s="140"/>
      <c r="H202" s="136"/>
      <c r="J202" s="180"/>
      <c r="K202" s="179"/>
      <c r="L202" s="180"/>
      <c r="M202" s="180"/>
      <c r="N202" s="198"/>
      <c r="O202" s="126"/>
      <c r="P202" s="136"/>
      <c r="S202" s="180"/>
      <c r="T202" s="179"/>
      <c r="U202" s="180"/>
      <c r="V202" s="180"/>
      <c r="W202" s="180"/>
      <c r="X202" s="179"/>
      <c r="Y202" s="180"/>
      <c r="Z202" s="126"/>
      <c r="AA202" s="126"/>
    </row>
    <row r="203" spans="2:30" ht="15.75" customHeight="1">
      <c r="B203" s="137" t="s">
        <v>94</v>
      </c>
      <c r="C203" s="136"/>
      <c r="D203" s="138"/>
      <c r="E203" s="139"/>
      <c r="F203" s="126"/>
      <c r="G203" s="140"/>
      <c r="H203" s="136"/>
      <c r="K203" s="136"/>
      <c r="P203" s="136"/>
      <c r="S203" s="133"/>
      <c r="T203" s="140"/>
      <c r="U203" s="126"/>
      <c r="V203" s="133"/>
      <c r="W203" s="126"/>
      <c r="X203" s="205"/>
      <c r="Y203" s="209"/>
      <c r="AD203" s="210"/>
    </row>
    <row r="204" spans="2:30" ht="15.75" customHeight="1">
      <c r="B204" s="141" t="s">
        <v>113</v>
      </c>
      <c r="C204" s="136"/>
      <c r="G204" s="142"/>
      <c r="H204" s="136"/>
      <c r="K204" s="192"/>
      <c r="P204" s="142"/>
      <c r="T204" s="142"/>
      <c r="X204" s="142"/>
      <c r="AD204" s="188"/>
    </row>
    <row r="205" spans="2:30" ht="15.75" customHeight="1">
      <c r="B205" s="143" t="s">
        <v>5</v>
      </c>
      <c r="C205" s="183">
        <v>1</v>
      </c>
      <c r="D205" s="144">
        <v>2</v>
      </c>
      <c r="E205" s="144">
        <v>3</v>
      </c>
      <c r="F205" s="144">
        <v>4</v>
      </c>
      <c r="G205" s="145">
        <v>5</v>
      </c>
      <c r="H205" s="146">
        <v>6</v>
      </c>
      <c r="I205" s="144">
        <v>7</v>
      </c>
      <c r="J205" s="144">
        <v>8</v>
      </c>
      <c r="K205" s="144">
        <v>9</v>
      </c>
      <c r="L205" s="145">
        <v>10</v>
      </c>
      <c r="M205" s="146">
        <v>11</v>
      </c>
      <c r="N205" s="144">
        <v>12</v>
      </c>
      <c r="O205" s="144">
        <v>13</v>
      </c>
      <c r="P205" s="144">
        <v>14</v>
      </c>
      <c r="Q205" s="145">
        <v>15</v>
      </c>
      <c r="R205" s="146">
        <v>16</v>
      </c>
      <c r="S205" s="144">
        <v>17</v>
      </c>
      <c r="T205" s="144">
        <v>18</v>
      </c>
      <c r="U205" s="144">
        <v>19</v>
      </c>
      <c r="V205" s="145">
        <v>20</v>
      </c>
      <c r="W205" s="146">
        <v>21</v>
      </c>
      <c r="X205" s="144">
        <v>22</v>
      </c>
      <c r="Y205" s="144">
        <v>23</v>
      </c>
      <c r="Z205" s="144">
        <v>24</v>
      </c>
      <c r="AA205" s="211">
        <v>25</v>
      </c>
      <c r="AB205" s="211">
        <v>26</v>
      </c>
      <c r="AC205" s="145">
        <v>27</v>
      </c>
      <c r="AD205" s="212" t="s">
        <v>6</v>
      </c>
    </row>
    <row r="206" spans="2:30" ht="15.75" customHeight="1">
      <c r="B206" s="147" t="s">
        <v>67</v>
      </c>
      <c r="C206" s="148"/>
      <c r="D206" s="149"/>
      <c r="E206" s="150"/>
      <c r="F206" s="151"/>
      <c r="G206" s="152"/>
      <c r="H206" s="150"/>
      <c r="I206" s="151"/>
      <c r="J206" s="150"/>
      <c r="K206" s="151"/>
      <c r="L206" s="200"/>
      <c r="M206" s="150"/>
      <c r="N206" s="151"/>
      <c r="O206" s="151"/>
      <c r="P206" s="151"/>
      <c r="Q206" s="152"/>
      <c r="R206" s="150"/>
      <c r="S206" s="151"/>
      <c r="T206" s="150"/>
      <c r="U206" s="151"/>
      <c r="V206" s="152"/>
      <c r="W206" s="150"/>
      <c r="X206" s="151"/>
      <c r="Y206" s="151"/>
      <c r="Z206" s="151"/>
      <c r="AA206" s="214"/>
      <c r="AB206" s="214"/>
      <c r="AC206" s="152"/>
      <c r="AD206" s="394">
        <f t="shared" ref="AD206" si="20">SUM(C206:AC206)</f>
        <v>0</v>
      </c>
    </row>
    <row r="207" spans="2:30" ht="15.75" customHeight="1">
      <c r="B207" s="153" t="s">
        <v>74</v>
      </c>
      <c r="C207" s="184"/>
      <c r="D207" s="155"/>
      <c r="E207" s="156"/>
      <c r="F207" s="156"/>
      <c r="G207" s="185"/>
      <c r="H207" s="184"/>
      <c r="I207" s="156"/>
      <c r="J207" s="156"/>
      <c r="K207" s="193"/>
      <c r="L207" s="201"/>
      <c r="M207" s="202"/>
      <c r="N207" s="156"/>
      <c r="O207" s="156"/>
      <c r="P207" s="193"/>
      <c r="Q207" s="201"/>
      <c r="R207" s="202"/>
      <c r="S207" s="156"/>
      <c r="T207" s="193"/>
      <c r="U207" s="156"/>
      <c r="V207" s="201"/>
      <c r="W207" s="202"/>
      <c r="X207" s="193"/>
      <c r="Y207" s="156"/>
      <c r="Z207" s="156"/>
      <c r="AA207" s="156"/>
      <c r="AB207" s="156"/>
      <c r="AC207" s="201"/>
      <c r="AD207" s="392">
        <f t="shared" ref="AD207:AD216" si="21">SUM(C207:AC207)</f>
        <v>0</v>
      </c>
    </row>
    <row r="208" spans="2:30" ht="15.75" customHeight="1">
      <c r="B208" s="153" t="s">
        <v>75</v>
      </c>
      <c r="C208" s="186"/>
      <c r="D208" s="159"/>
      <c r="E208" s="160"/>
      <c r="F208" s="160"/>
      <c r="G208" s="187"/>
      <c r="H208" s="186"/>
      <c r="I208" s="160"/>
      <c r="J208" s="160"/>
      <c r="K208" s="160"/>
      <c r="L208" s="187"/>
      <c r="M208" s="186"/>
      <c r="N208" s="160"/>
      <c r="O208" s="160"/>
      <c r="P208" s="160"/>
      <c r="Q208" s="187"/>
      <c r="R208" s="186"/>
      <c r="S208" s="160"/>
      <c r="T208" s="160"/>
      <c r="U208" s="160"/>
      <c r="V208" s="187"/>
      <c r="W208" s="186"/>
      <c r="X208" s="160"/>
      <c r="Y208" s="160"/>
      <c r="Z208" s="160"/>
      <c r="AA208" s="160"/>
      <c r="AB208" s="160"/>
      <c r="AC208" s="187"/>
      <c r="AD208" s="392">
        <f t="shared" si="21"/>
        <v>0</v>
      </c>
    </row>
    <row r="209" spans="2:30" ht="15.75" customHeight="1">
      <c r="B209" s="153" t="s">
        <v>76</v>
      </c>
      <c r="C209" s="184"/>
      <c r="D209" s="155"/>
      <c r="E209" s="156"/>
      <c r="F209" s="156"/>
      <c r="G209" s="185"/>
      <c r="H209" s="184"/>
      <c r="I209" s="156"/>
      <c r="J209" s="156"/>
      <c r="K209" s="193"/>
      <c r="L209" s="201"/>
      <c r="M209" s="202"/>
      <c r="N209" s="156"/>
      <c r="O209" s="156"/>
      <c r="P209" s="193"/>
      <c r="Q209" s="201"/>
      <c r="R209" s="202"/>
      <c r="S209" s="156"/>
      <c r="T209" s="193"/>
      <c r="U209" s="156"/>
      <c r="V209" s="201"/>
      <c r="W209" s="202"/>
      <c r="X209" s="193"/>
      <c r="Y209" s="156"/>
      <c r="Z209" s="156"/>
      <c r="AA209" s="156"/>
      <c r="AB209" s="156"/>
      <c r="AC209" s="201"/>
      <c r="AD209" s="396">
        <f t="shared" si="21"/>
        <v>0</v>
      </c>
    </row>
    <row r="210" spans="2:30" ht="15.75" customHeight="1">
      <c r="B210" s="153" t="s">
        <v>77</v>
      </c>
      <c r="C210" s="186"/>
      <c r="D210" s="159"/>
      <c r="E210" s="160"/>
      <c r="F210" s="160"/>
      <c r="G210" s="187"/>
      <c r="H210" s="186"/>
      <c r="I210" s="160"/>
      <c r="J210" s="160"/>
      <c r="K210" s="160"/>
      <c r="L210" s="187"/>
      <c r="M210" s="186"/>
      <c r="N210" s="160"/>
      <c r="O210" s="160"/>
      <c r="P210" s="160"/>
      <c r="Q210" s="187"/>
      <c r="R210" s="186"/>
      <c r="S210" s="160"/>
      <c r="T210" s="160"/>
      <c r="U210" s="160"/>
      <c r="V210" s="187"/>
      <c r="W210" s="186"/>
      <c r="X210" s="160"/>
      <c r="Y210" s="160"/>
      <c r="Z210" s="160"/>
      <c r="AA210" s="160"/>
      <c r="AB210" s="160"/>
      <c r="AC210" s="187"/>
      <c r="AD210" s="396">
        <f t="shared" si="21"/>
        <v>0</v>
      </c>
    </row>
    <row r="211" spans="2:30" ht="15.75" customHeight="1">
      <c r="B211" s="153" t="s">
        <v>78</v>
      </c>
      <c r="C211" s="184"/>
      <c r="D211" s="155"/>
      <c r="E211" s="156"/>
      <c r="F211" s="156"/>
      <c r="G211" s="185"/>
      <c r="H211" s="184"/>
      <c r="I211" s="156"/>
      <c r="J211" s="156"/>
      <c r="K211" s="193"/>
      <c r="L211" s="201"/>
      <c r="M211" s="202"/>
      <c r="N211" s="156"/>
      <c r="O211" s="156"/>
      <c r="P211" s="193"/>
      <c r="Q211" s="201"/>
      <c r="R211" s="202"/>
      <c r="S211" s="156"/>
      <c r="T211" s="193"/>
      <c r="U211" s="156"/>
      <c r="V211" s="201"/>
      <c r="W211" s="202"/>
      <c r="X211" s="193"/>
      <c r="Y211" s="156"/>
      <c r="Z211" s="156"/>
      <c r="AA211" s="156"/>
      <c r="AB211" s="156"/>
      <c r="AC211" s="201"/>
      <c r="AD211" s="396">
        <f t="shared" si="21"/>
        <v>0</v>
      </c>
    </row>
    <row r="212" spans="2:30" ht="15.75" customHeight="1">
      <c r="B212" s="153" t="s">
        <v>79</v>
      </c>
      <c r="C212" s="186"/>
      <c r="D212" s="159"/>
      <c r="E212" s="160"/>
      <c r="F212" s="160"/>
      <c r="G212" s="187"/>
      <c r="H212" s="186"/>
      <c r="I212" s="160"/>
      <c r="J212" s="160"/>
      <c r="K212" s="160"/>
      <c r="L212" s="187"/>
      <c r="M212" s="186"/>
      <c r="N212" s="160"/>
      <c r="O212" s="160"/>
      <c r="P212" s="160"/>
      <c r="Q212" s="187"/>
      <c r="R212" s="186"/>
      <c r="S212" s="160"/>
      <c r="T212" s="160"/>
      <c r="U212" s="160"/>
      <c r="V212" s="187"/>
      <c r="W212" s="186"/>
      <c r="X212" s="160"/>
      <c r="Y212" s="160"/>
      <c r="Z212" s="160"/>
      <c r="AA212" s="160"/>
      <c r="AB212" s="160"/>
      <c r="AC212" s="187"/>
      <c r="AD212" s="396">
        <f t="shared" si="21"/>
        <v>0</v>
      </c>
    </row>
    <row r="213" spans="2:30" ht="15.75" customHeight="1">
      <c r="B213" s="153" t="s">
        <v>80</v>
      </c>
      <c r="C213" s="184"/>
      <c r="D213" s="155"/>
      <c r="E213" s="156"/>
      <c r="F213" s="156"/>
      <c r="G213" s="185"/>
      <c r="H213" s="184"/>
      <c r="I213" s="156"/>
      <c r="J213" s="156"/>
      <c r="K213" s="193"/>
      <c r="L213" s="201"/>
      <c r="M213" s="202"/>
      <c r="N213" s="156"/>
      <c r="O213" s="156"/>
      <c r="P213" s="193"/>
      <c r="Q213" s="201"/>
      <c r="R213" s="202"/>
      <c r="S213" s="156"/>
      <c r="T213" s="193"/>
      <c r="U213" s="156"/>
      <c r="V213" s="201"/>
      <c r="W213" s="202"/>
      <c r="X213" s="193"/>
      <c r="Y213" s="156"/>
      <c r="Z213" s="156"/>
      <c r="AA213" s="156"/>
      <c r="AB213" s="156"/>
      <c r="AC213" s="201"/>
      <c r="AD213" s="396">
        <f t="shared" si="21"/>
        <v>0</v>
      </c>
    </row>
    <row r="214" spans="2:30" ht="15.75" customHeight="1">
      <c r="B214" s="153" t="s">
        <v>81</v>
      </c>
      <c r="C214" s="186"/>
      <c r="D214" s="159"/>
      <c r="E214" s="160"/>
      <c r="F214" s="160"/>
      <c r="G214" s="187"/>
      <c r="H214" s="186"/>
      <c r="I214" s="160"/>
      <c r="J214" s="160"/>
      <c r="K214" s="160"/>
      <c r="L214" s="187"/>
      <c r="M214" s="186"/>
      <c r="N214" s="160"/>
      <c r="O214" s="160"/>
      <c r="P214" s="160"/>
      <c r="Q214" s="187"/>
      <c r="R214" s="186"/>
      <c r="S214" s="160"/>
      <c r="T214" s="160"/>
      <c r="U214" s="160"/>
      <c r="V214" s="187"/>
      <c r="W214" s="186"/>
      <c r="X214" s="160"/>
      <c r="Y214" s="160"/>
      <c r="Z214" s="160"/>
      <c r="AA214" s="160"/>
      <c r="AB214" s="160"/>
      <c r="AC214" s="187"/>
      <c r="AD214" s="396">
        <f t="shared" si="21"/>
        <v>0</v>
      </c>
    </row>
    <row r="215" spans="2:30" ht="15.75" customHeight="1">
      <c r="B215" s="162" t="s">
        <v>82</v>
      </c>
      <c r="C215" s="184"/>
      <c r="D215" s="155"/>
      <c r="E215" s="156"/>
      <c r="F215" s="156"/>
      <c r="G215" s="185"/>
      <c r="H215" s="184"/>
      <c r="I215" s="156"/>
      <c r="J215" s="156"/>
      <c r="K215" s="193"/>
      <c r="L215" s="201"/>
      <c r="M215" s="202"/>
      <c r="N215" s="156"/>
      <c r="O215" s="156"/>
      <c r="P215" s="193"/>
      <c r="Q215" s="201"/>
      <c r="R215" s="202"/>
      <c r="S215" s="156"/>
      <c r="T215" s="193"/>
      <c r="U215" s="156"/>
      <c r="V215" s="201"/>
      <c r="W215" s="202"/>
      <c r="X215" s="193"/>
      <c r="Y215" s="156"/>
      <c r="Z215" s="156"/>
      <c r="AA215" s="156"/>
      <c r="AB215" s="156"/>
      <c r="AC215" s="201"/>
      <c r="AD215" s="396">
        <f t="shared" si="21"/>
        <v>0</v>
      </c>
    </row>
    <row r="216" spans="2:30" ht="15.75" customHeight="1">
      <c r="B216" s="162" t="s">
        <v>83</v>
      </c>
      <c r="C216" s="186"/>
      <c r="D216" s="159"/>
      <c r="E216" s="160"/>
      <c r="F216" s="160"/>
      <c r="G216" s="187"/>
      <c r="H216" s="186"/>
      <c r="I216" s="160"/>
      <c r="J216" s="160"/>
      <c r="K216" s="160"/>
      <c r="L216" s="187"/>
      <c r="M216" s="186"/>
      <c r="N216" s="160"/>
      <c r="O216" s="160"/>
      <c r="P216" s="160"/>
      <c r="Q216" s="187"/>
      <c r="R216" s="186"/>
      <c r="S216" s="160"/>
      <c r="T216" s="160"/>
      <c r="U216" s="160"/>
      <c r="V216" s="187"/>
      <c r="W216" s="186"/>
      <c r="X216" s="160"/>
      <c r="Y216" s="160"/>
      <c r="Z216" s="160"/>
      <c r="AA216" s="160"/>
      <c r="AB216" s="160"/>
      <c r="AC216" s="187"/>
      <c r="AD216" s="396">
        <f t="shared" si="21"/>
        <v>0</v>
      </c>
    </row>
    <row r="217" spans="2:30" ht="15.75" customHeight="1">
      <c r="B217" s="163" t="s">
        <v>84</v>
      </c>
      <c r="C217" s="380">
        <f t="shared" ref="C217:AC217" si="22">SUM(C206,-C207,-C208,-C209,-C210,-C211,-C212,-C213,-C214,-C215)</f>
        <v>0</v>
      </c>
      <c r="D217" s="415">
        <f t="shared" si="22"/>
        <v>0</v>
      </c>
      <c r="E217" s="382">
        <f t="shared" si="22"/>
        <v>0</v>
      </c>
      <c r="F217" s="382">
        <f t="shared" si="22"/>
        <v>0</v>
      </c>
      <c r="G217" s="389">
        <f t="shared" si="22"/>
        <v>0</v>
      </c>
      <c r="H217" s="384">
        <f t="shared" si="22"/>
        <v>0</v>
      </c>
      <c r="I217" s="382">
        <f t="shared" si="22"/>
        <v>0</v>
      </c>
      <c r="J217" s="382">
        <f t="shared" si="22"/>
        <v>0</v>
      </c>
      <c r="K217" s="386">
        <f t="shared" si="22"/>
        <v>0</v>
      </c>
      <c r="L217" s="401">
        <f t="shared" si="22"/>
        <v>0</v>
      </c>
      <c r="M217" s="400">
        <f t="shared" si="22"/>
        <v>0</v>
      </c>
      <c r="N217" s="382">
        <f t="shared" si="22"/>
        <v>0</v>
      </c>
      <c r="O217" s="382">
        <f t="shared" si="22"/>
        <v>0</v>
      </c>
      <c r="P217" s="386">
        <f t="shared" si="22"/>
        <v>0</v>
      </c>
      <c r="Q217" s="401">
        <f t="shared" si="22"/>
        <v>0</v>
      </c>
      <c r="R217" s="400">
        <f t="shared" si="22"/>
        <v>0</v>
      </c>
      <c r="S217" s="382">
        <f t="shared" si="22"/>
        <v>0</v>
      </c>
      <c r="T217" s="386">
        <f t="shared" si="22"/>
        <v>0</v>
      </c>
      <c r="U217" s="400">
        <f t="shared" si="22"/>
        <v>0</v>
      </c>
      <c r="V217" s="401">
        <f t="shared" si="22"/>
        <v>0</v>
      </c>
      <c r="W217" s="400">
        <f t="shared" si="22"/>
        <v>0</v>
      </c>
      <c r="X217" s="386">
        <f t="shared" si="22"/>
        <v>0</v>
      </c>
      <c r="Y217" s="382">
        <f t="shared" si="22"/>
        <v>0</v>
      </c>
      <c r="Z217" s="382">
        <f t="shared" si="22"/>
        <v>0</v>
      </c>
      <c r="AA217" s="414">
        <f t="shared" si="22"/>
        <v>0</v>
      </c>
      <c r="AB217" s="414">
        <f t="shared" si="22"/>
        <v>0</v>
      </c>
      <c r="AC217" s="401">
        <f t="shared" si="22"/>
        <v>0</v>
      </c>
      <c r="AD217" s="397">
        <f>SUM(AD206,-AD207,-AD208,-AD209,-AD210,-AD211,-AD212,-AD213,-AD214,-AD215)</f>
        <v>0</v>
      </c>
    </row>
    <row r="218" spans="2:30" ht="15.75" customHeight="1">
      <c r="B218" s="166"/>
      <c r="C218" s="69"/>
      <c r="D218" s="167"/>
      <c r="E218" s="168"/>
      <c r="F218" s="168"/>
      <c r="G218" s="69"/>
      <c r="H218" s="69"/>
      <c r="I218" s="168"/>
      <c r="J218" s="168"/>
      <c r="K218" s="69"/>
      <c r="L218" s="168"/>
      <c r="M218" s="168"/>
      <c r="N218" s="168"/>
      <c r="O218" s="168"/>
      <c r="P218" s="69"/>
      <c r="Q218" s="168"/>
      <c r="R218" s="168"/>
      <c r="S218" s="168"/>
      <c r="T218" s="69"/>
      <c r="U218" s="168"/>
      <c r="V218" s="168"/>
      <c r="W218" s="168"/>
      <c r="X218" s="69"/>
      <c r="Y218" s="168"/>
      <c r="Z218" s="217"/>
      <c r="AA218" s="217"/>
      <c r="AB218" s="218"/>
      <c r="AD218" s="188"/>
    </row>
    <row r="219" spans="2:30" ht="15.75" customHeight="1">
      <c r="B219" s="169" t="s">
        <v>85</v>
      </c>
      <c r="C219" s="170"/>
      <c r="D219" s="171"/>
      <c r="E219" s="171"/>
      <c r="F219" s="411" t="e">
        <f>AD215/AD206*100</f>
        <v>#DIV/0!</v>
      </c>
      <c r="G219" s="411"/>
      <c r="H219" s="172" t="s">
        <v>13</v>
      </c>
      <c r="I219" s="180"/>
      <c r="J219" s="180"/>
      <c r="K219" s="179"/>
      <c r="L219" s="180"/>
      <c r="M219" s="180"/>
      <c r="N219" s="54"/>
      <c r="O219" s="54"/>
      <c r="P219" s="136"/>
      <c r="S219" s="180"/>
      <c r="T219" s="179"/>
      <c r="U219" s="180"/>
      <c r="V219" s="180"/>
      <c r="W219" s="180"/>
      <c r="X219" s="179"/>
      <c r="Y219" s="180"/>
      <c r="Z219" s="126"/>
      <c r="AA219" s="126"/>
    </row>
    <row r="220" spans="2:30" ht="15.75" customHeight="1">
      <c r="B220" s="166"/>
      <c r="C220" s="136"/>
      <c r="F220" s="173"/>
      <c r="G220" s="174"/>
      <c r="H220" s="174"/>
      <c r="K220" s="136"/>
      <c r="P220" s="136"/>
      <c r="T220" s="136"/>
      <c r="X220" s="136"/>
    </row>
    <row r="221" spans="2:30" ht="15.75" customHeight="1">
      <c r="B221" s="175" t="s">
        <v>86</v>
      </c>
      <c r="C221" s="176" t="s">
        <v>87</v>
      </c>
      <c r="D221" s="169"/>
      <c r="E221" s="169"/>
      <c r="F221" s="411" t="e">
        <f>SUM(AD207,AD208,AD209,AD210,AD211,AD212,AD213,AD214)/AD206*100</f>
        <v>#DIV/0!</v>
      </c>
      <c r="G221" s="411"/>
      <c r="H221" s="177" t="s">
        <v>13</v>
      </c>
      <c r="I221" s="129"/>
      <c r="J221" s="129"/>
      <c r="K221" s="197"/>
      <c r="L221" s="129"/>
      <c r="M221" s="129"/>
      <c r="N221" s="55"/>
      <c r="O221" s="55"/>
      <c r="P221" s="197"/>
      <c r="Q221" s="129"/>
      <c r="R221" s="129"/>
      <c r="S221" s="129"/>
      <c r="T221" s="197"/>
      <c r="U221" s="129"/>
      <c r="V221" s="129"/>
      <c r="W221" s="129"/>
      <c r="X221" s="197"/>
      <c r="Y221" s="129"/>
      <c r="Z221" s="138"/>
      <c r="AA221" s="138"/>
      <c r="AB221" s="129"/>
    </row>
    <row r="222" spans="2:30" ht="15.75" customHeight="1">
      <c r="B222" s="178"/>
      <c r="C222" s="179"/>
      <c r="D222" s="180"/>
      <c r="E222" s="180"/>
      <c r="F222" s="126"/>
      <c r="G222" s="140"/>
      <c r="H222" s="136"/>
      <c r="J222" s="180"/>
      <c r="K222" s="179"/>
      <c r="L222" s="180"/>
      <c r="M222" s="180"/>
      <c r="N222" s="198"/>
      <c r="O222" s="126"/>
      <c r="P222" s="136"/>
      <c r="S222" s="180"/>
      <c r="T222" s="179"/>
      <c r="U222" s="180"/>
      <c r="V222" s="180"/>
      <c r="W222" s="180"/>
      <c r="X222" s="179"/>
      <c r="Y222" s="180"/>
      <c r="Z222" s="126"/>
      <c r="AA222" s="126"/>
    </row>
    <row r="223" spans="2:30" ht="15.75" customHeight="1">
      <c r="B223" s="178"/>
      <c r="C223" s="179"/>
      <c r="D223" s="180"/>
      <c r="E223" s="180"/>
      <c r="F223" s="126"/>
      <c r="G223" s="140"/>
      <c r="H223" s="136"/>
      <c r="J223" s="180"/>
      <c r="K223" s="179"/>
      <c r="L223" s="180"/>
      <c r="M223" s="180"/>
      <c r="N223" s="198"/>
      <c r="O223" s="126"/>
      <c r="P223" s="136"/>
      <c r="S223" s="180"/>
      <c r="T223" s="179"/>
      <c r="U223" s="180"/>
      <c r="V223" s="180"/>
      <c r="W223" s="180"/>
      <c r="X223" s="179"/>
      <c r="Y223" s="180"/>
      <c r="Z223" s="126"/>
      <c r="AA223" s="126"/>
    </row>
    <row r="224" spans="2:30" ht="15.75" customHeight="1">
      <c r="B224" s="178"/>
      <c r="C224" s="179"/>
      <c r="D224" s="180"/>
      <c r="E224" s="180"/>
      <c r="F224" s="126"/>
      <c r="G224" s="140"/>
      <c r="H224" s="136"/>
      <c r="J224" s="180"/>
      <c r="K224" s="179"/>
      <c r="L224" s="180"/>
      <c r="M224" s="180"/>
      <c r="N224" s="198"/>
      <c r="O224" s="126"/>
      <c r="P224" s="136"/>
      <c r="S224" s="180"/>
      <c r="T224" s="179"/>
      <c r="U224" s="180"/>
      <c r="V224" s="180"/>
      <c r="W224" s="180"/>
      <c r="X224" s="179"/>
      <c r="Y224" s="180"/>
      <c r="Z224" s="126"/>
      <c r="AA224" s="126"/>
    </row>
    <row r="225" spans="2:30" ht="15.75" customHeight="1">
      <c r="B225" s="178"/>
      <c r="C225" s="179"/>
      <c r="D225" s="180"/>
      <c r="E225" s="180"/>
      <c r="F225" s="126"/>
      <c r="G225" s="140"/>
      <c r="H225" s="136"/>
      <c r="J225" s="180"/>
      <c r="K225" s="179"/>
      <c r="L225" s="180"/>
      <c r="M225" s="180"/>
      <c r="N225" s="198"/>
      <c r="O225" s="126"/>
      <c r="P225" s="136"/>
      <c r="S225" s="180"/>
      <c r="T225" s="179"/>
      <c r="U225" s="180"/>
      <c r="V225" s="180"/>
      <c r="W225" s="180"/>
      <c r="X225" s="179"/>
      <c r="Y225" s="180"/>
      <c r="Z225" s="126"/>
      <c r="AA225" s="126"/>
    </row>
    <row r="226" spans="2:30" ht="15.75" customHeight="1">
      <c r="B226" s="178"/>
      <c r="C226" s="179"/>
      <c r="D226" s="180"/>
      <c r="E226" s="180"/>
      <c r="F226" s="126"/>
      <c r="G226" s="140"/>
      <c r="H226" s="136"/>
      <c r="J226" s="180"/>
      <c r="K226" s="179"/>
      <c r="L226" s="180"/>
      <c r="M226" s="180"/>
      <c r="N226" s="198"/>
      <c r="O226" s="126"/>
      <c r="P226" s="136"/>
      <c r="S226" s="180"/>
      <c r="T226" s="179"/>
      <c r="U226" s="180"/>
      <c r="V226" s="180"/>
      <c r="W226" s="180"/>
      <c r="X226" s="179"/>
      <c r="Y226" s="180"/>
      <c r="Z226" s="126"/>
      <c r="AA226" s="126"/>
    </row>
    <row r="227" spans="2:30" ht="15.75" customHeight="1">
      <c r="B227" s="178"/>
      <c r="C227" s="179"/>
      <c r="D227" s="180"/>
      <c r="E227" s="180"/>
      <c r="F227" s="126"/>
      <c r="G227" s="140"/>
      <c r="H227" s="136"/>
      <c r="J227" s="180"/>
      <c r="K227" s="179"/>
      <c r="L227" s="180"/>
      <c r="M227" s="180"/>
      <c r="N227" s="198"/>
      <c r="O227" s="126"/>
      <c r="P227" s="136"/>
      <c r="S227" s="180"/>
      <c r="T227" s="179"/>
      <c r="U227" s="180"/>
      <c r="V227" s="180"/>
      <c r="W227" s="180"/>
      <c r="X227" s="179"/>
      <c r="Y227" s="180"/>
      <c r="Z227" s="126"/>
      <c r="AA227" s="126"/>
    </row>
    <row r="228" spans="2:30" ht="15.75" customHeight="1">
      <c r="B228" s="178"/>
      <c r="C228" s="179"/>
      <c r="D228" s="180"/>
      <c r="E228" s="180"/>
      <c r="F228" s="126"/>
      <c r="G228" s="140"/>
      <c r="H228" s="136"/>
      <c r="J228" s="180"/>
      <c r="K228" s="179"/>
      <c r="L228" s="180"/>
      <c r="M228" s="180"/>
      <c r="N228" s="198"/>
      <c r="O228" s="126"/>
      <c r="P228" s="136"/>
      <c r="S228" s="180"/>
      <c r="T228" s="179"/>
      <c r="U228" s="180"/>
      <c r="V228" s="180"/>
      <c r="W228" s="180"/>
      <c r="X228" s="179"/>
      <c r="Y228" s="180"/>
      <c r="Z228" s="126"/>
      <c r="AA228" s="126"/>
    </row>
    <row r="229" spans="2:30" ht="15.75" customHeight="1">
      <c r="B229" s="178"/>
      <c r="C229" s="179"/>
      <c r="D229" s="180"/>
      <c r="E229" s="180"/>
      <c r="F229" s="126"/>
      <c r="G229" s="140"/>
      <c r="H229" s="136"/>
      <c r="J229" s="180"/>
      <c r="K229" s="179"/>
      <c r="L229" s="180"/>
      <c r="M229" s="180"/>
      <c r="N229" s="198"/>
      <c r="O229" s="126"/>
      <c r="P229" s="136"/>
      <c r="S229" s="180"/>
      <c r="T229" s="179"/>
      <c r="U229" s="180"/>
      <c r="V229" s="180"/>
      <c r="W229" s="180"/>
      <c r="X229" s="179"/>
      <c r="Y229" s="180"/>
      <c r="Z229" s="126"/>
      <c r="AA229" s="126"/>
    </row>
    <row r="230" spans="2:30" ht="15.75" customHeight="1">
      <c r="B230" s="178"/>
      <c r="C230" s="179"/>
      <c r="D230" s="180"/>
      <c r="E230" s="180"/>
      <c r="F230" s="126"/>
      <c r="G230" s="140"/>
      <c r="H230" s="136"/>
      <c r="J230" s="180"/>
      <c r="K230" s="179"/>
      <c r="L230" s="180"/>
      <c r="M230" s="180"/>
      <c r="N230" s="198"/>
      <c r="O230" s="126"/>
      <c r="P230" s="136"/>
      <c r="S230" s="180"/>
      <c r="T230" s="179"/>
      <c r="U230" s="180"/>
      <c r="V230" s="180"/>
      <c r="W230" s="180"/>
      <c r="X230" s="179"/>
      <c r="Y230" s="180"/>
      <c r="Z230" s="126"/>
      <c r="AA230" s="126"/>
    </row>
    <row r="231" spans="2:30" ht="15.75" customHeight="1">
      <c r="B231" s="137" t="s">
        <v>95</v>
      </c>
      <c r="C231" s="136"/>
      <c r="D231" s="138"/>
      <c r="E231" s="139"/>
      <c r="F231" s="126"/>
      <c r="G231" s="140"/>
      <c r="H231" s="136"/>
      <c r="K231" s="136"/>
      <c r="P231" s="136"/>
      <c r="S231" s="133"/>
      <c r="T231" s="140"/>
      <c r="U231" s="126"/>
      <c r="V231" s="133"/>
      <c r="W231" s="126"/>
      <c r="X231" s="205"/>
      <c r="Y231" s="209"/>
      <c r="AD231" s="210"/>
    </row>
    <row r="232" spans="2:30" ht="15.75" customHeight="1">
      <c r="B232" s="141" t="s">
        <v>127</v>
      </c>
      <c r="C232" s="136"/>
      <c r="G232" s="142"/>
      <c r="H232" s="136"/>
      <c r="K232" s="192"/>
      <c r="P232" s="142"/>
      <c r="T232" s="142"/>
      <c r="X232" s="142"/>
      <c r="AD232" s="188"/>
    </row>
    <row r="233" spans="2:30" ht="15.75" customHeight="1">
      <c r="B233" s="143" t="s">
        <v>5</v>
      </c>
      <c r="C233" s="183">
        <v>1</v>
      </c>
      <c r="D233" s="144">
        <v>2</v>
      </c>
      <c r="E233" s="144">
        <v>3</v>
      </c>
      <c r="F233" s="144">
        <v>4</v>
      </c>
      <c r="G233" s="145">
        <v>5</v>
      </c>
      <c r="H233" s="146">
        <v>6</v>
      </c>
      <c r="I233" s="144">
        <v>7</v>
      </c>
      <c r="J233" s="144">
        <v>8</v>
      </c>
      <c r="K233" s="144">
        <v>9</v>
      </c>
      <c r="L233" s="145">
        <v>10</v>
      </c>
      <c r="M233" s="146">
        <v>11</v>
      </c>
      <c r="N233" s="144">
        <v>12</v>
      </c>
      <c r="O233" s="144">
        <v>13</v>
      </c>
      <c r="P233" s="144">
        <v>14</v>
      </c>
      <c r="Q233" s="145">
        <v>15</v>
      </c>
      <c r="R233" s="146">
        <v>16</v>
      </c>
      <c r="S233" s="144">
        <v>17</v>
      </c>
      <c r="T233" s="144">
        <v>18</v>
      </c>
      <c r="U233" s="144">
        <v>19</v>
      </c>
      <c r="V233" s="145">
        <v>20</v>
      </c>
      <c r="W233" s="146">
        <v>21</v>
      </c>
      <c r="X233" s="144">
        <v>22</v>
      </c>
      <c r="Y233" s="144">
        <v>23</v>
      </c>
      <c r="Z233" s="144">
        <v>24</v>
      </c>
      <c r="AA233" s="211">
        <v>25</v>
      </c>
      <c r="AB233" s="211">
        <v>26</v>
      </c>
      <c r="AC233" s="145">
        <v>27</v>
      </c>
      <c r="AD233" s="212" t="s">
        <v>6</v>
      </c>
    </row>
    <row r="234" spans="2:30" ht="15.75" customHeight="1">
      <c r="B234" s="147" t="s">
        <v>67</v>
      </c>
      <c r="C234" s="148"/>
      <c r="D234" s="149"/>
      <c r="E234" s="151"/>
      <c r="F234" s="150"/>
      <c r="G234" s="152"/>
      <c r="H234" s="148"/>
      <c r="I234" s="151"/>
      <c r="J234" s="150"/>
      <c r="K234" s="151"/>
      <c r="L234" s="152"/>
      <c r="M234" s="148"/>
      <c r="N234" s="151"/>
      <c r="O234" s="150"/>
      <c r="P234" s="151"/>
      <c r="Q234" s="152"/>
      <c r="R234" s="150"/>
      <c r="S234" s="151"/>
      <c r="T234" s="151"/>
      <c r="U234" s="151"/>
      <c r="V234" s="152"/>
      <c r="W234" s="148"/>
      <c r="X234" s="151"/>
      <c r="Y234" s="150"/>
      <c r="Z234" s="151"/>
      <c r="AA234" s="213"/>
      <c r="AB234" s="214"/>
      <c r="AC234" s="152"/>
      <c r="AD234" s="394">
        <f t="shared" ref="AD234" si="23">SUM(C234:AC234)</f>
        <v>0</v>
      </c>
    </row>
    <row r="235" spans="2:30" ht="15.75" customHeight="1">
      <c r="B235" s="153" t="s">
        <v>74</v>
      </c>
      <c r="C235" s="154"/>
      <c r="D235" s="155"/>
      <c r="E235" s="156"/>
      <c r="F235" s="156"/>
      <c r="G235" s="157"/>
      <c r="H235" s="154"/>
      <c r="I235" s="156"/>
      <c r="J235" s="156"/>
      <c r="K235" s="193"/>
      <c r="L235" s="194"/>
      <c r="M235" s="195"/>
      <c r="N235" s="156"/>
      <c r="O235" s="156"/>
      <c r="P235" s="193"/>
      <c r="Q235" s="194"/>
      <c r="R235" s="195"/>
      <c r="S235" s="156"/>
      <c r="T235" s="193"/>
      <c r="U235" s="156"/>
      <c r="V235" s="194"/>
      <c r="W235" s="195"/>
      <c r="X235" s="193"/>
      <c r="Y235" s="156"/>
      <c r="Z235" s="156"/>
      <c r="AA235" s="156"/>
      <c r="AB235" s="156"/>
      <c r="AC235" s="194"/>
      <c r="AD235" s="392">
        <f t="shared" ref="AD235:AD244" si="24">SUM(C235:AC235)</f>
        <v>0</v>
      </c>
    </row>
    <row r="236" spans="2:30" ht="15.75" customHeight="1">
      <c r="B236" s="153" t="s">
        <v>75</v>
      </c>
      <c r="C236" s="158"/>
      <c r="D236" s="159"/>
      <c r="E236" s="160"/>
      <c r="F236" s="160"/>
      <c r="G236" s="161"/>
      <c r="H236" s="158"/>
      <c r="I236" s="160"/>
      <c r="J236" s="160"/>
      <c r="K236" s="160"/>
      <c r="L236" s="161"/>
      <c r="M236" s="158"/>
      <c r="N236" s="160"/>
      <c r="O236" s="160"/>
      <c r="P236" s="160"/>
      <c r="Q236" s="161"/>
      <c r="R236" s="158"/>
      <c r="S236" s="160"/>
      <c r="T236" s="160"/>
      <c r="U236" s="160"/>
      <c r="V236" s="161"/>
      <c r="W236" s="158"/>
      <c r="X236" s="160"/>
      <c r="Y236" s="160"/>
      <c r="Z236" s="160"/>
      <c r="AA236" s="160"/>
      <c r="AB236" s="160"/>
      <c r="AC236" s="161"/>
      <c r="AD236" s="392">
        <f t="shared" si="24"/>
        <v>0</v>
      </c>
    </row>
    <row r="237" spans="2:30" ht="15.75" customHeight="1">
      <c r="B237" s="153" t="s">
        <v>76</v>
      </c>
      <c r="C237" s="154"/>
      <c r="D237" s="155"/>
      <c r="E237" s="156"/>
      <c r="F237" s="156"/>
      <c r="G237" s="157"/>
      <c r="H237" s="154"/>
      <c r="I237" s="156"/>
      <c r="J237" s="156"/>
      <c r="K237" s="193"/>
      <c r="L237" s="194"/>
      <c r="M237" s="195"/>
      <c r="N237" s="156"/>
      <c r="O237" s="156"/>
      <c r="P237" s="193"/>
      <c r="Q237" s="194"/>
      <c r="R237" s="195"/>
      <c r="S237" s="156"/>
      <c r="T237" s="193"/>
      <c r="U237" s="156"/>
      <c r="V237" s="194"/>
      <c r="W237" s="195"/>
      <c r="X237" s="193"/>
      <c r="Y237" s="156"/>
      <c r="Z237" s="156"/>
      <c r="AA237" s="156"/>
      <c r="AB237" s="156"/>
      <c r="AC237" s="194"/>
      <c r="AD237" s="396">
        <f t="shared" si="24"/>
        <v>0</v>
      </c>
    </row>
    <row r="238" spans="2:30" ht="15.75" customHeight="1">
      <c r="B238" s="153" t="s">
        <v>77</v>
      </c>
      <c r="C238" s="158"/>
      <c r="D238" s="159"/>
      <c r="E238" s="160"/>
      <c r="F238" s="160"/>
      <c r="G238" s="161"/>
      <c r="H238" s="158"/>
      <c r="I238" s="160"/>
      <c r="J238" s="160"/>
      <c r="K238" s="160"/>
      <c r="L238" s="161"/>
      <c r="M238" s="158"/>
      <c r="N238" s="160"/>
      <c r="O238" s="160"/>
      <c r="P238" s="160"/>
      <c r="Q238" s="161"/>
      <c r="R238" s="158"/>
      <c r="S238" s="160"/>
      <c r="T238" s="160"/>
      <c r="U238" s="160"/>
      <c r="V238" s="161"/>
      <c r="W238" s="158"/>
      <c r="X238" s="160"/>
      <c r="Y238" s="160"/>
      <c r="Z238" s="160"/>
      <c r="AA238" s="160"/>
      <c r="AB238" s="160"/>
      <c r="AC238" s="161"/>
      <c r="AD238" s="396">
        <f t="shared" si="24"/>
        <v>0</v>
      </c>
    </row>
    <row r="239" spans="2:30" ht="15.75" customHeight="1">
      <c r="B239" s="153" t="s">
        <v>78</v>
      </c>
      <c r="C239" s="154"/>
      <c r="D239" s="155"/>
      <c r="E239" s="156"/>
      <c r="F239" s="156"/>
      <c r="G239" s="157"/>
      <c r="H239" s="154"/>
      <c r="I239" s="156"/>
      <c r="J239" s="156"/>
      <c r="K239" s="193"/>
      <c r="L239" s="194"/>
      <c r="M239" s="195"/>
      <c r="N239" s="156"/>
      <c r="O239" s="156"/>
      <c r="P239" s="193"/>
      <c r="Q239" s="194"/>
      <c r="R239" s="195"/>
      <c r="S239" s="156"/>
      <c r="T239" s="193"/>
      <c r="U239" s="156"/>
      <c r="V239" s="194"/>
      <c r="W239" s="195"/>
      <c r="X239" s="193"/>
      <c r="Y239" s="156"/>
      <c r="Z239" s="156"/>
      <c r="AA239" s="156"/>
      <c r="AB239" s="156"/>
      <c r="AC239" s="194"/>
      <c r="AD239" s="396">
        <f t="shared" si="24"/>
        <v>0</v>
      </c>
    </row>
    <row r="240" spans="2:30" ht="15.75" customHeight="1">
      <c r="B240" s="153" t="s">
        <v>79</v>
      </c>
      <c r="C240" s="158"/>
      <c r="D240" s="159"/>
      <c r="E240" s="160"/>
      <c r="F240" s="160"/>
      <c r="G240" s="161"/>
      <c r="H240" s="158"/>
      <c r="I240" s="160"/>
      <c r="J240" s="160"/>
      <c r="K240" s="160"/>
      <c r="L240" s="161"/>
      <c r="M240" s="158"/>
      <c r="N240" s="160"/>
      <c r="O240" s="160"/>
      <c r="P240" s="160"/>
      <c r="Q240" s="161"/>
      <c r="R240" s="158"/>
      <c r="S240" s="160"/>
      <c r="T240" s="160"/>
      <c r="U240" s="160"/>
      <c r="V240" s="161"/>
      <c r="W240" s="158"/>
      <c r="X240" s="160"/>
      <c r="Y240" s="160"/>
      <c r="Z240" s="160"/>
      <c r="AA240" s="160"/>
      <c r="AB240" s="160"/>
      <c r="AC240" s="161"/>
      <c r="AD240" s="396">
        <f t="shared" si="24"/>
        <v>0</v>
      </c>
    </row>
    <row r="241" spans="2:30" ht="15.75" customHeight="1">
      <c r="B241" s="153" t="s">
        <v>80</v>
      </c>
      <c r="C241" s="154"/>
      <c r="D241" s="155"/>
      <c r="E241" s="156"/>
      <c r="F241" s="156"/>
      <c r="G241" s="157"/>
      <c r="H241" s="154"/>
      <c r="I241" s="156"/>
      <c r="J241" s="156"/>
      <c r="K241" s="193"/>
      <c r="L241" s="194"/>
      <c r="M241" s="195"/>
      <c r="N241" s="156"/>
      <c r="O241" s="156"/>
      <c r="P241" s="193"/>
      <c r="Q241" s="194"/>
      <c r="R241" s="195"/>
      <c r="S241" s="156"/>
      <c r="T241" s="193"/>
      <c r="U241" s="156"/>
      <c r="V241" s="194"/>
      <c r="W241" s="195"/>
      <c r="X241" s="193"/>
      <c r="Y241" s="156"/>
      <c r="Z241" s="156"/>
      <c r="AA241" s="156"/>
      <c r="AB241" s="156"/>
      <c r="AC241" s="194"/>
      <c r="AD241" s="396">
        <f t="shared" si="24"/>
        <v>0</v>
      </c>
    </row>
    <row r="242" spans="2:30" ht="15.75" customHeight="1">
      <c r="B242" s="153" t="s">
        <v>81</v>
      </c>
      <c r="C242" s="158"/>
      <c r="D242" s="159"/>
      <c r="E242" s="160"/>
      <c r="F242" s="160"/>
      <c r="G242" s="161"/>
      <c r="H242" s="158"/>
      <c r="I242" s="160"/>
      <c r="J242" s="160"/>
      <c r="K242" s="160"/>
      <c r="L242" s="161"/>
      <c r="M242" s="158"/>
      <c r="N242" s="160"/>
      <c r="O242" s="160"/>
      <c r="P242" s="160"/>
      <c r="Q242" s="161"/>
      <c r="R242" s="158"/>
      <c r="S242" s="160"/>
      <c r="T242" s="160"/>
      <c r="U242" s="160"/>
      <c r="V242" s="161"/>
      <c r="W242" s="158"/>
      <c r="X242" s="160"/>
      <c r="Y242" s="160"/>
      <c r="Z242" s="160"/>
      <c r="AA242" s="160"/>
      <c r="AB242" s="160"/>
      <c r="AC242" s="161"/>
      <c r="AD242" s="396">
        <f t="shared" si="24"/>
        <v>0</v>
      </c>
    </row>
    <row r="243" spans="2:30" ht="15.75" customHeight="1">
      <c r="B243" s="162" t="s">
        <v>82</v>
      </c>
      <c r="C243" s="154"/>
      <c r="D243" s="155"/>
      <c r="E243" s="156"/>
      <c r="F243" s="156"/>
      <c r="G243" s="157"/>
      <c r="H243" s="154"/>
      <c r="I243" s="156"/>
      <c r="J243" s="156"/>
      <c r="K243" s="193"/>
      <c r="L243" s="194"/>
      <c r="M243" s="195"/>
      <c r="N243" s="156"/>
      <c r="O243" s="156"/>
      <c r="P243" s="193"/>
      <c r="Q243" s="194"/>
      <c r="R243" s="195"/>
      <c r="S243" s="156"/>
      <c r="T243" s="193"/>
      <c r="U243" s="156"/>
      <c r="V243" s="194"/>
      <c r="W243" s="195"/>
      <c r="X243" s="193"/>
      <c r="Y243" s="156"/>
      <c r="Z243" s="156"/>
      <c r="AA243" s="156"/>
      <c r="AB243" s="156"/>
      <c r="AC243" s="194"/>
      <c r="AD243" s="396">
        <f t="shared" si="24"/>
        <v>0</v>
      </c>
    </row>
    <row r="244" spans="2:30" ht="15.75" customHeight="1">
      <c r="B244" s="162" t="s">
        <v>83</v>
      </c>
      <c r="C244" s="158"/>
      <c r="D244" s="159"/>
      <c r="E244" s="160"/>
      <c r="F244" s="160"/>
      <c r="G244" s="161"/>
      <c r="H244" s="158"/>
      <c r="I244" s="160"/>
      <c r="J244" s="160"/>
      <c r="K244" s="160"/>
      <c r="L244" s="161"/>
      <c r="M244" s="158"/>
      <c r="N244" s="160"/>
      <c r="O244" s="160"/>
      <c r="P244" s="160"/>
      <c r="Q244" s="161"/>
      <c r="R244" s="158"/>
      <c r="S244" s="160"/>
      <c r="T244" s="160"/>
      <c r="U244" s="160"/>
      <c r="V244" s="161"/>
      <c r="W244" s="158"/>
      <c r="X244" s="160"/>
      <c r="Y244" s="160"/>
      <c r="Z244" s="160"/>
      <c r="AA244" s="160"/>
      <c r="AB244" s="160"/>
      <c r="AC244" s="161"/>
      <c r="AD244" s="396">
        <f t="shared" si="24"/>
        <v>0</v>
      </c>
    </row>
    <row r="245" spans="2:30" ht="15.75" customHeight="1">
      <c r="B245" s="163" t="s">
        <v>84</v>
      </c>
      <c r="C245" s="380">
        <f>SUM(C234,-C235,-C236,-C237,-C238,-C239,-C240,-C241,-C242,-C243)</f>
        <v>0</v>
      </c>
      <c r="D245" s="383">
        <f t="shared" ref="D245:AD245" si="25">SUM(D234,-D235,-D236,-D237,-D238,-D239,-D240,-D241,-D242,-D243)</f>
        <v>0</v>
      </c>
      <c r="E245" s="382">
        <f t="shared" si="25"/>
        <v>0</v>
      </c>
      <c r="F245" s="382">
        <f t="shared" si="25"/>
        <v>0</v>
      </c>
      <c r="G245" s="389">
        <f t="shared" si="25"/>
        <v>0</v>
      </c>
      <c r="H245" s="384">
        <f t="shared" si="25"/>
        <v>0</v>
      </c>
      <c r="I245" s="382">
        <f t="shared" si="25"/>
        <v>0</v>
      </c>
      <c r="J245" s="382">
        <f t="shared" si="25"/>
        <v>0</v>
      </c>
      <c r="K245" s="386">
        <f t="shared" si="25"/>
        <v>0</v>
      </c>
      <c r="L245" s="401">
        <f t="shared" si="25"/>
        <v>0</v>
      </c>
      <c r="M245" s="400">
        <f t="shared" si="25"/>
        <v>0</v>
      </c>
      <c r="N245" s="382">
        <f t="shared" si="25"/>
        <v>0</v>
      </c>
      <c r="O245" s="382">
        <f t="shared" si="25"/>
        <v>0</v>
      </c>
      <c r="P245" s="386">
        <f t="shared" si="25"/>
        <v>0</v>
      </c>
      <c r="Q245" s="401">
        <f t="shared" si="25"/>
        <v>0</v>
      </c>
      <c r="R245" s="400">
        <f t="shared" si="25"/>
        <v>0</v>
      </c>
      <c r="S245" s="382">
        <f t="shared" si="25"/>
        <v>0</v>
      </c>
      <c r="T245" s="386">
        <f t="shared" si="25"/>
        <v>0</v>
      </c>
      <c r="U245" s="382">
        <f t="shared" si="25"/>
        <v>0</v>
      </c>
      <c r="V245" s="401">
        <f t="shared" si="25"/>
        <v>0</v>
      </c>
      <c r="W245" s="400">
        <f t="shared" si="25"/>
        <v>0</v>
      </c>
      <c r="X245" s="386">
        <f t="shared" si="25"/>
        <v>0</v>
      </c>
      <c r="Y245" s="382">
        <f t="shared" si="25"/>
        <v>0</v>
      </c>
      <c r="Z245" s="382">
        <f t="shared" si="25"/>
        <v>0</v>
      </c>
      <c r="AA245" s="414">
        <f t="shared" si="25"/>
        <v>0</v>
      </c>
      <c r="AB245" s="414">
        <f t="shared" si="25"/>
        <v>0</v>
      </c>
      <c r="AC245" s="401">
        <f t="shared" si="25"/>
        <v>0</v>
      </c>
      <c r="AD245" s="397">
        <f t="shared" si="25"/>
        <v>0</v>
      </c>
    </row>
    <row r="246" spans="2:30" ht="15.75" customHeight="1">
      <c r="B246" s="166"/>
      <c r="C246" s="69"/>
      <c r="D246" s="167"/>
      <c r="E246" s="168"/>
      <c r="F246" s="168"/>
      <c r="G246" s="69"/>
      <c r="H246" s="69"/>
      <c r="I246" s="168"/>
      <c r="J246" s="168"/>
      <c r="K246" s="69"/>
      <c r="L246" s="168"/>
      <c r="M246" s="168"/>
      <c r="N246" s="168"/>
      <c r="O246" s="168"/>
      <c r="P246" s="69"/>
      <c r="Q246" s="168"/>
      <c r="R246" s="168"/>
      <c r="S246" s="168"/>
      <c r="T246" s="69"/>
      <c r="U246" s="168"/>
      <c r="V246" s="168"/>
      <c r="W246" s="168"/>
      <c r="X246" s="69"/>
      <c r="Y246" s="168"/>
      <c r="Z246" s="217"/>
      <c r="AA246" s="217"/>
      <c r="AB246" s="218"/>
    </row>
    <row r="247" spans="2:30" ht="15.75" customHeight="1">
      <c r="B247" s="169" t="s">
        <v>85</v>
      </c>
      <c r="C247" s="170"/>
      <c r="D247" s="171"/>
      <c r="E247" s="171"/>
      <c r="F247" s="411" t="e">
        <f>AD243/AD234*100</f>
        <v>#DIV/0!</v>
      </c>
      <c r="G247" s="411"/>
      <c r="H247" s="172" t="s">
        <v>13</v>
      </c>
      <c r="I247" s="180"/>
      <c r="J247" s="180"/>
      <c r="K247" s="179"/>
      <c r="L247" s="180"/>
      <c r="M247" s="180"/>
      <c r="N247" s="54"/>
      <c r="O247" s="54"/>
      <c r="P247" s="136"/>
      <c r="S247" s="180"/>
      <c r="T247" s="179"/>
      <c r="U247" s="180"/>
      <c r="V247" s="180"/>
      <c r="W247" s="180"/>
      <c r="X247" s="179"/>
      <c r="Y247" s="180"/>
      <c r="Z247" s="126"/>
      <c r="AA247" s="126"/>
    </row>
    <row r="248" spans="2:30" ht="15.75" customHeight="1">
      <c r="B248" s="166"/>
      <c r="C248" s="136"/>
      <c r="F248" s="173"/>
      <c r="G248" s="174"/>
      <c r="H248" s="174"/>
      <c r="K248" s="136"/>
      <c r="P248" s="136"/>
      <c r="T248" s="136"/>
      <c r="X248" s="136"/>
    </row>
    <row r="249" spans="2:30" ht="15.75" customHeight="1">
      <c r="B249" s="175" t="s">
        <v>86</v>
      </c>
      <c r="C249" s="176" t="s">
        <v>87</v>
      </c>
      <c r="D249" s="169"/>
      <c r="E249" s="169"/>
      <c r="F249" s="411" t="e">
        <f>SUM(AD235,AD236,AD237,AD238,AD239,AD240,AD241,AD242)/AD234*100</f>
        <v>#DIV/0!</v>
      </c>
      <c r="G249" s="411"/>
      <c r="H249" s="177" t="s">
        <v>13</v>
      </c>
      <c r="I249" s="129"/>
      <c r="J249" s="129"/>
      <c r="K249" s="197"/>
      <c r="L249" s="129"/>
      <c r="M249" s="129"/>
      <c r="N249" s="55"/>
      <c r="O249" s="55"/>
      <c r="P249" s="197"/>
      <c r="Q249" s="129"/>
      <c r="R249" s="129"/>
      <c r="S249" s="129"/>
      <c r="T249" s="197"/>
      <c r="U249" s="129"/>
      <c r="V249" s="129"/>
      <c r="W249" s="129"/>
      <c r="X249" s="197"/>
      <c r="Y249" s="129"/>
      <c r="Z249" s="138"/>
      <c r="AA249" s="138"/>
      <c r="AB249" s="129"/>
    </row>
    <row r="250" spans="2:30" ht="15.75" customHeight="1">
      <c r="B250" s="178"/>
      <c r="C250" s="179"/>
      <c r="D250" s="180"/>
      <c r="E250" s="180"/>
      <c r="F250" s="126"/>
      <c r="G250" s="140"/>
      <c r="H250" s="136"/>
      <c r="J250" s="180"/>
      <c r="K250" s="179"/>
      <c r="L250" s="180"/>
      <c r="M250" s="180"/>
      <c r="N250" s="198"/>
      <c r="O250" s="126"/>
      <c r="P250" s="136"/>
      <c r="S250" s="180"/>
      <c r="T250" s="179"/>
      <c r="U250" s="180"/>
      <c r="V250" s="180"/>
      <c r="W250" s="180"/>
      <c r="X250" s="179"/>
      <c r="Y250" s="180"/>
      <c r="Z250" s="126"/>
      <c r="AA250" s="126"/>
    </row>
    <row r="251" spans="2:30" ht="15.75" customHeight="1">
      <c r="B251" s="178"/>
      <c r="C251" s="179"/>
      <c r="D251" s="180"/>
      <c r="E251" s="180"/>
      <c r="F251" s="126"/>
      <c r="G251" s="140"/>
      <c r="H251" s="136"/>
      <c r="J251" s="180"/>
      <c r="K251" s="179"/>
      <c r="L251" s="180"/>
      <c r="M251" s="180"/>
      <c r="N251" s="198"/>
      <c r="O251" s="126"/>
      <c r="P251" s="136"/>
      <c r="S251" s="180"/>
      <c r="T251" s="179"/>
      <c r="U251" s="180"/>
      <c r="V251" s="180"/>
      <c r="W251" s="180"/>
      <c r="X251" s="179"/>
      <c r="Y251" s="180"/>
      <c r="Z251" s="126"/>
      <c r="AA251" s="126"/>
    </row>
    <row r="252" spans="2:30" ht="15.75" customHeight="1">
      <c r="B252" s="178"/>
      <c r="C252" s="179"/>
      <c r="D252" s="180"/>
      <c r="E252" s="180"/>
      <c r="F252" s="126"/>
      <c r="G252" s="140"/>
      <c r="H252" s="136"/>
      <c r="J252" s="180"/>
      <c r="K252" s="179"/>
      <c r="L252" s="180"/>
      <c r="M252" s="180"/>
      <c r="N252" s="198"/>
      <c r="O252" s="126"/>
      <c r="P252" s="136"/>
      <c r="S252" s="180"/>
      <c r="T252" s="179"/>
      <c r="U252" s="180"/>
      <c r="V252" s="180"/>
      <c r="W252" s="180"/>
      <c r="X252" s="179"/>
      <c r="Y252" s="180"/>
      <c r="Z252" s="126"/>
      <c r="AA252" s="126"/>
    </row>
    <row r="253" spans="2:30" ht="15.75" customHeight="1">
      <c r="B253" s="178"/>
      <c r="C253" s="179"/>
      <c r="D253" s="180"/>
      <c r="E253" s="180"/>
      <c r="F253" s="126"/>
      <c r="G253" s="140"/>
      <c r="H253" s="136"/>
      <c r="J253" s="180"/>
      <c r="K253" s="179"/>
      <c r="L253" s="180"/>
      <c r="M253" s="180"/>
      <c r="N253" s="198"/>
      <c r="O253" s="126"/>
      <c r="P253" s="136"/>
      <c r="S253" s="180"/>
      <c r="T253" s="179"/>
      <c r="U253" s="180"/>
      <c r="V253" s="180"/>
      <c r="W253" s="180"/>
      <c r="X253" s="179"/>
      <c r="Y253" s="180"/>
      <c r="Z253" s="126"/>
      <c r="AA253" s="126"/>
    </row>
    <row r="254" spans="2:30" ht="15.75" customHeight="1">
      <c r="B254" s="178"/>
      <c r="C254" s="179"/>
      <c r="D254" s="180"/>
      <c r="E254" s="180"/>
      <c r="F254" s="126"/>
      <c r="G254" s="140"/>
      <c r="H254" s="136"/>
      <c r="J254" s="180"/>
      <c r="K254" s="179"/>
      <c r="L254" s="180"/>
      <c r="M254" s="180"/>
      <c r="N254" s="198"/>
      <c r="O254" s="126"/>
      <c r="P254" s="136"/>
      <c r="S254" s="180"/>
      <c r="T254" s="179"/>
      <c r="U254" s="180"/>
      <c r="V254" s="180"/>
      <c r="W254" s="180"/>
      <c r="X254" s="179"/>
      <c r="Y254" s="180"/>
      <c r="Z254" s="126"/>
      <c r="AA254" s="126"/>
    </row>
    <row r="255" spans="2:30" ht="15.75" customHeight="1">
      <c r="B255" s="178"/>
      <c r="C255" s="179"/>
      <c r="D255" s="180"/>
      <c r="E255" s="180"/>
      <c r="F255" s="126"/>
      <c r="G255" s="140"/>
      <c r="H255" s="136"/>
      <c r="J255" s="180"/>
      <c r="K255" s="179"/>
      <c r="L255" s="180"/>
      <c r="M255" s="180"/>
      <c r="N255" s="198"/>
      <c r="O255" s="126"/>
      <c r="P255" s="136"/>
      <c r="S255" s="180"/>
      <c r="T255" s="179"/>
      <c r="U255" s="180"/>
      <c r="V255" s="180"/>
      <c r="W255" s="180"/>
      <c r="X255" s="179"/>
      <c r="Y255" s="180"/>
      <c r="Z255" s="126"/>
      <c r="AA255" s="126"/>
    </row>
    <row r="256" spans="2:30" ht="15.75" customHeight="1">
      <c r="B256" s="178"/>
      <c r="C256" s="179"/>
      <c r="D256" s="180"/>
      <c r="E256" s="180"/>
      <c r="F256" s="126"/>
      <c r="G256" s="140"/>
      <c r="H256" s="136"/>
      <c r="J256" s="180"/>
      <c r="K256" s="179"/>
      <c r="L256" s="180"/>
      <c r="M256" s="180"/>
      <c r="N256" s="198"/>
      <c r="O256" s="126"/>
      <c r="P256" s="136"/>
      <c r="S256" s="180"/>
      <c r="T256" s="179"/>
      <c r="U256" s="180"/>
      <c r="V256" s="180"/>
      <c r="W256" s="180"/>
      <c r="X256" s="179"/>
      <c r="Y256" s="180"/>
      <c r="Z256" s="126"/>
      <c r="AA256" s="126"/>
    </row>
    <row r="257" spans="2:30" ht="15.75" customHeight="1">
      <c r="B257" s="178"/>
      <c r="C257" s="179"/>
      <c r="D257" s="180"/>
      <c r="E257" s="180"/>
      <c r="F257" s="126"/>
      <c r="G257" s="140"/>
      <c r="H257" s="136"/>
      <c r="J257" s="180"/>
      <c r="K257" s="179"/>
      <c r="L257" s="180"/>
      <c r="M257" s="180"/>
      <c r="N257" s="198"/>
      <c r="O257" s="126"/>
      <c r="P257" s="136"/>
      <c r="S257" s="180"/>
      <c r="T257" s="179"/>
      <c r="U257" s="180"/>
      <c r="V257" s="180"/>
      <c r="W257" s="180"/>
      <c r="X257" s="179"/>
      <c r="Y257" s="180"/>
      <c r="Z257" s="126"/>
      <c r="AA257" s="126"/>
    </row>
    <row r="258" spans="2:30" ht="15.75" customHeight="1">
      <c r="B258" s="126"/>
      <c r="C258" s="140"/>
      <c r="D258" s="138"/>
      <c r="E258" s="126"/>
      <c r="F258" s="126"/>
      <c r="G258" s="140"/>
      <c r="H258" s="140"/>
      <c r="I258" s="126"/>
      <c r="J258" s="126"/>
      <c r="K258" s="140"/>
      <c r="P258" s="136"/>
      <c r="T258" s="136"/>
      <c r="X258" s="136"/>
    </row>
    <row r="259" spans="2:30" ht="15.75" customHeight="1">
      <c r="B259" s="137" t="s">
        <v>96</v>
      </c>
      <c r="C259" s="136"/>
      <c r="D259" s="138"/>
      <c r="E259" s="139"/>
      <c r="F259" s="126"/>
      <c r="G259" s="140"/>
      <c r="H259" s="136"/>
      <c r="K259" s="136"/>
      <c r="P259" s="136"/>
      <c r="S259" s="133"/>
      <c r="T259" s="140"/>
      <c r="U259" s="126"/>
      <c r="V259" s="133"/>
      <c r="W259" s="126"/>
      <c r="X259" s="205"/>
      <c r="Y259" s="209"/>
      <c r="AD259" s="210"/>
    </row>
    <row r="260" spans="2:30" ht="15.75" customHeight="1">
      <c r="B260" s="141" t="s">
        <v>127</v>
      </c>
      <c r="C260" s="136"/>
      <c r="G260" s="142"/>
      <c r="H260" s="136"/>
      <c r="K260" s="192"/>
      <c r="P260" s="142"/>
      <c r="T260" s="142"/>
      <c r="X260" s="142"/>
      <c r="AD260" s="188"/>
    </row>
    <row r="261" spans="2:30" ht="15.75" customHeight="1">
      <c r="B261" s="143" t="s">
        <v>5</v>
      </c>
      <c r="C261" s="183">
        <v>1</v>
      </c>
      <c r="D261" s="144">
        <v>2</v>
      </c>
      <c r="E261" s="144">
        <v>3</v>
      </c>
      <c r="F261" s="144">
        <v>4</v>
      </c>
      <c r="G261" s="145">
        <v>5</v>
      </c>
      <c r="H261" s="146">
        <v>6</v>
      </c>
      <c r="I261" s="144">
        <v>7</v>
      </c>
      <c r="J261" s="144">
        <v>8</v>
      </c>
      <c r="K261" s="144">
        <v>9</v>
      </c>
      <c r="L261" s="145">
        <v>10</v>
      </c>
      <c r="M261" s="146">
        <v>11</v>
      </c>
      <c r="N261" s="144">
        <v>12</v>
      </c>
      <c r="O261" s="144">
        <v>13</v>
      </c>
      <c r="P261" s="144">
        <v>14</v>
      </c>
      <c r="Q261" s="145">
        <v>15</v>
      </c>
      <c r="R261" s="146">
        <v>16</v>
      </c>
      <c r="S261" s="144">
        <v>17</v>
      </c>
      <c r="T261" s="144">
        <v>18</v>
      </c>
      <c r="U261" s="144">
        <v>19</v>
      </c>
      <c r="V261" s="145">
        <v>20</v>
      </c>
      <c r="W261" s="146">
        <v>21</v>
      </c>
      <c r="X261" s="144">
        <v>22</v>
      </c>
      <c r="Y261" s="144">
        <v>23</v>
      </c>
      <c r="Z261" s="144">
        <v>24</v>
      </c>
      <c r="AA261" s="211">
        <v>25</v>
      </c>
      <c r="AB261" s="211">
        <v>26</v>
      </c>
      <c r="AC261" s="145">
        <v>27</v>
      </c>
      <c r="AD261" s="212" t="s">
        <v>6</v>
      </c>
    </row>
    <row r="262" spans="2:30" ht="15.75" customHeight="1">
      <c r="B262" s="147" t="s">
        <v>67</v>
      </c>
      <c r="C262" s="150"/>
      <c r="D262" s="219"/>
      <c r="E262" s="151"/>
      <c r="F262" s="151"/>
      <c r="G262" s="152"/>
      <c r="H262" s="150"/>
      <c r="I262" s="151"/>
      <c r="J262" s="151"/>
      <c r="K262" s="150"/>
      <c r="L262" s="152"/>
      <c r="M262" s="150"/>
      <c r="N262" s="151"/>
      <c r="O262" s="151"/>
      <c r="P262" s="150"/>
      <c r="Q262" s="152"/>
      <c r="R262" s="150"/>
      <c r="S262" s="150"/>
      <c r="T262" s="151"/>
      <c r="U262" s="151"/>
      <c r="V262" s="152"/>
      <c r="W262" s="150"/>
      <c r="X262" s="151"/>
      <c r="Y262" s="151"/>
      <c r="Z262" s="150"/>
      <c r="AA262" s="214"/>
      <c r="AB262" s="214"/>
      <c r="AC262" s="152"/>
      <c r="AD262" s="394">
        <f t="shared" ref="AD262" si="26">SUM(C262:AC262)</f>
        <v>0</v>
      </c>
    </row>
    <row r="263" spans="2:30" ht="15.75" customHeight="1">
      <c r="B263" s="153" t="s">
        <v>74</v>
      </c>
      <c r="C263" s="184"/>
      <c r="D263" s="155"/>
      <c r="E263" s="156"/>
      <c r="F263" s="156"/>
      <c r="G263" s="185"/>
      <c r="H263" s="184"/>
      <c r="I263" s="156"/>
      <c r="J263" s="156"/>
      <c r="K263" s="193"/>
      <c r="L263" s="201"/>
      <c r="M263" s="202"/>
      <c r="N263" s="156"/>
      <c r="O263" s="156"/>
      <c r="P263" s="193"/>
      <c r="Q263" s="201"/>
      <c r="R263" s="202"/>
      <c r="S263" s="156"/>
      <c r="T263" s="193"/>
      <c r="U263" s="156"/>
      <c r="V263" s="201"/>
      <c r="W263" s="202"/>
      <c r="X263" s="193"/>
      <c r="Y263" s="156"/>
      <c r="Z263" s="156"/>
      <c r="AA263" s="156"/>
      <c r="AB263" s="156"/>
      <c r="AC263" s="201"/>
      <c r="AD263" s="392">
        <f t="shared" ref="AD263:AD272" si="27">SUM(C263:AC263)</f>
        <v>0</v>
      </c>
    </row>
    <row r="264" spans="2:30" ht="15.75" customHeight="1">
      <c r="B264" s="153" t="s">
        <v>75</v>
      </c>
      <c r="C264" s="186"/>
      <c r="D264" s="159"/>
      <c r="E264" s="160"/>
      <c r="F264" s="160"/>
      <c r="G264" s="187"/>
      <c r="H264" s="186"/>
      <c r="I264" s="160"/>
      <c r="J264" s="160"/>
      <c r="K264" s="160"/>
      <c r="L264" s="187"/>
      <c r="M264" s="186"/>
      <c r="N264" s="160"/>
      <c r="O264" s="160"/>
      <c r="P264" s="160"/>
      <c r="Q264" s="187"/>
      <c r="R264" s="186"/>
      <c r="S264" s="160"/>
      <c r="T264" s="160"/>
      <c r="U264" s="160"/>
      <c r="V264" s="187"/>
      <c r="W264" s="186"/>
      <c r="X264" s="160"/>
      <c r="Y264" s="160"/>
      <c r="Z264" s="160"/>
      <c r="AA264" s="160"/>
      <c r="AB264" s="160"/>
      <c r="AC264" s="187"/>
      <c r="AD264" s="392">
        <f t="shared" si="27"/>
        <v>0</v>
      </c>
    </row>
    <row r="265" spans="2:30" ht="15.75" customHeight="1">
      <c r="B265" s="153" t="s">
        <v>76</v>
      </c>
      <c r="C265" s="184"/>
      <c r="D265" s="155"/>
      <c r="E265" s="156"/>
      <c r="F265" s="156"/>
      <c r="G265" s="185"/>
      <c r="H265" s="184"/>
      <c r="I265" s="156"/>
      <c r="J265" s="156"/>
      <c r="K265" s="193"/>
      <c r="L265" s="201"/>
      <c r="M265" s="202"/>
      <c r="N265" s="156"/>
      <c r="O265" s="156"/>
      <c r="P265" s="193"/>
      <c r="Q265" s="201"/>
      <c r="R265" s="202"/>
      <c r="S265" s="156"/>
      <c r="T265" s="193"/>
      <c r="U265" s="156"/>
      <c r="V265" s="201"/>
      <c r="W265" s="202"/>
      <c r="X265" s="193"/>
      <c r="Y265" s="156"/>
      <c r="Z265" s="156"/>
      <c r="AA265" s="156"/>
      <c r="AB265" s="156"/>
      <c r="AC265" s="201"/>
      <c r="AD265" s="396">
        <f t="shared" si="27"/>
        <v>0</v>
      </c>
    </row>
    <row r="266" spans="2:30" ht="15.75" customHeight="1">
      <c r="B266" s="153" t="s">
        <v>77</v>
      </c>
      <c r="C266" s="186"/>
      <c r="D266" s="159"/>
      <c r="E266" s="160"/>
      <c r="F266" s="160"/>
      <c r="G266" s="187"/>
      <c r="H266" s="186"/>
      <c r="I266" s="160"/>
      <c r="J266" s="160"/>
      <c r="K266" s="160"/>
      <c r="L266" s="187"/>
      <c r="M266" s="186"/>
      <c r="N266" s="160"/>
      <c r="O266" s="160"/>
      <c r="P266" s="160"/>
      <c r="Q266" s="187"/>
      <c r="R266" s="186"/>
      <c r="S266" s="160"/>
      <c r="T266" s="160"/>
      <c r="U266" s="160"/>
      <c r="V266" s="187"/>
      <c r="W266" s="186"/>
      <c r="X266" s="160"/>
      <c r="Y266" s="160"/>
      <c r="Z266" s="160"/>
      <c r="AA266" s="160"/>
      <c r="AB266" s="160"/>
      <c r="AC266" s="187"/>
      <c r="AD266" s="396">
        <f t="shared" si="27"/>
        <v>0</v>
      </c>
    </row>
    <row r="267" spans="2:30" ht="15.75" customHeight="1">
      <c r="B267" s="153" t="s">
        <v>78</v>
      </c>
      <c r="C267" s="184"/>
      <c r="D267" s="155"/>
      <c r="E267" s="156"/>
      <c r="F267" s="156"/>
      <c r="G267" s="185"/>
      <c r="H267" s="184"/>
      <c r="I267" s="156"/>
      <c r="J267" s="156"/>
      <c r="K267" s="193"/>
      <c r="L267" s="201"/>
      <c r="M267" s="202"/>
      <c r="N267" s="156"/>
      <c r="O267" s="156"/>
      <c r="P267" s="193"/>
      <c r="Q267" s="201"/>
      <c r="R267" s="202"/>
      <c r="S267" s="156"/>
      <c r="T267" s="193"/>
      <c r="U267" s="156"/>
      <c r="V267" s="201"/>
      <c r="W267" s="202"/>
      <c r="X267" s="193"/>
      <c r="Y267" s="156"/>
      <c r="Z267" s="156"/>
      <c r="AA267" s="156"/>
      <c r="AB267" s="156"/>
      <c r="AC267" s="201"/>
      <c r="AD267" s="396">
        <f t="shared" si="27"/>
        <v>0</v>
      </c>
    </row>
    <row r="268" spans="2:30" ht="15.75" customHeight="1">
      <c r="B268" s="153" t="s">
        <v>79</v>
      </c>
      <c r="C268" s="186"/>
      <c r="D268" s="159"/>
      <c r="E268" s="160"/>
      <c r="F268" s="160"/>
      <c r="G268" s="187"/>
      <c r="H268" s="186"/>
      <c r="I268" s="160"/>
      <c r="J268" s="160"/>
      <c r="K268" s="160"/>
      <c r="L268" s="187"/>
      <c r="M268" s="186"/>
      <c r="N268" s="160"/>
      <c r="O268" s="160"/>
      <c r="P268" s="160"/>
      <c r="Q268" s="187"/>
      <c r="R268" s="186"/>
      <c r="S268" s="160"/>
      <c r="T268" s="160"/>
      <c r="U268" s="160"/>
      <c r="V268" s="187"/>
      <c r="W268" s="186"/>
      <c r="X268" s="160"/>
      <c r="Y268" s="160"/>
      <c r="Z268" s="160"/>
      <c r="AA268" s="160"/>
      <c r="AB268" s="160"/>
      <c r="AC268" s="187"/>
      <c r="AD268" s="396">
        <f t="shared" si="27"/>
        <v>0</v>
      </c>
    </row>
    <row r="269" spans="2:30" ht="15.75" customHeight="1">
      <c r="B269" s="153" t="s">
        <v>80</v>
      </c>
      <c r="C269" s="184"/>
      <c r="D269" s="155"/>
      <c r="E269" s="156"/>
      <c r="F269" s="156"/>
      <c r="G269" s="185"/>
      <c r="H269" s="184"/>
      <c r="I269" s="156"/>
      <c r="J269" s="156"/>
      <c r="K269" s="193"/>
      <c r="L269" s="201"/>
      <c r="M269" s="202"/>
      <c r="N269" s="156"/>
      <c r="O269" s="156"/>
      <c r="P269" s="193"/>
      <c r="Q269" s="201"/>
      <c r="R269" s="202"/>
      <c r="S269" s="156"/>
      <c r="T269" s="193"/>
      <c r="U269" s="156"/>
      <c r="V269" s="201"/>
      <c r="W269" s="202"/>
      <c r="X269" s="193"/>
      <c r="Y269" s="156"/>
      <c r="Z269" s="156"/>
      <c r="AA269" s="156"/>
      <c r="AB269" s="156"/>
      <c r="AC269" s="201"/>
      <c r="AD269" s="396">
        <f t="shared" si="27"/>
        <v>0</v>
      </c>
    </row>
    <row r="270" spans="2:30" ht="15.75" customHeight="1">
      <c r="B270" s="153" t="s">
        <v>81</v>
      </c>
      <c r="C270" s="186"/>
      <c r="D270" s="159"/>
      <c r="E270" s="160"/>
      <c r="F270" s="160"/>
      <c r="G270" s="187"/>
      <c r="H270" s="186"/>
      <c r="I270" s="160"/>
      <c r="J270" s="160"/>
      <c r="K270" s="160"/>
      <c r="L270" s="187"/>
      <c r="M270" s="186"/>
      <c r="N270" s="160"/>
      <c r="O270" s="160"/>
      <c r="P270" s="160"/>
      <c r="Q270" s="187"/>
      <c r="R270" s="186"/>
      <c r="S270" s="160"/>
      <c r="T270" s="160"/>
      <c r="U270" s="160"/>
      <c r="V270" s="187"/>
      <c r="W270" s="186"/>
      <c r="X270" s="160"/>
      <c r="Y270" s="160"/>
      <c r="Z270" s="160"/>
      <c r="AA270" s="160"/>
      <c r="AB270" s="160"/>
      <c r="AC270" s="187"/>
      <c r="AD270" s="396">
        <f t="shared" si="27"/>
        <v>0</v>
      </c>
    </row>
    <row r="271" spans="2:30" ht="15.75" customHeight="1">
      <c r="B271" s="162" t="s">
        <v>82</v>
      </c>
      <c r="C271" s="184"/>
      <c r="D271" s="155"/>
      <c r="E271" s="156"/>
      <c r="F271" s="156"/>
      <c r="G271" s="185"/>
      <c r="H271" s="184"/>
      <c r="I271" s="156"/>
      <c r="J271" s="156"/>
      <c r="K271" s="193"/>
      <c r="L271" s="201"/>
      <c r="M271" s="202"/>
      <c r="N271" s="156"/>
      <c r="O271" s="156"/>
      <c r="P271" s="193"/>
      <c r="Q271" s="201"/>
      <c r="R271" s="202"/>
      <c r="S271" s="156"/>
      <c r="T271" s="193"/>
      <c r="U271" s="156"/>
      <c r="V271" s="201"/>
      <c r="W271" s="202"/>
      <c r="X271" s="193"/>
      <c r="Y271" s="156"/>
      <c r="Z271" s="156"/>
      <c r="AA271" s="156"/>
      <c r="AB271" s="156"/>
      <c r="AC271" s="201"/>
      <c r="AD271" s="396">
        <f t="shared" si="27"/>
        <v>0</v>
      </c>
    </row>
    <row r="272" spans="2:30" ht="15.75" customHeight="1">
      <c r="B272" s="162" t="s">
        <v>83</v>
      </c>
      <c r="C272" s="186"/>
      <c r="D272" s="159"/>
      <c r="E272" s="160"/>
      <c r="F272" s="160"/>
      <c r="G272" s="187"/>
      <c r="H272" s="186"/>
      <c r="I272" s="160"/>
      <c r="J272" s="160"/>
      <c r="K272" s="160"/>
      <c r="L272" s="187"/>
      <c r="M272" s="186"/>
      <c r="N272" s="160"/>
      <c r="O272" s="160"/>
      <c r="P272" s="160"/>
      <c r="Q272" s="187"/>
      <c r="R272" s="186"/>
      <c r="S272" s="160"/>
      <c r="T272" s="160"/>
      <c r="U272" s="160"/>
      <c r="V272" s="187"/>
      <c r="W272" s="186"/>
      <c r="X272" s="160"/>
      <c r="Y272" s="221"/>
      <c r="Z272" s="160"/>
      <c r="AA272" s="160"/>
      <c r="AB272" s="160"/>
      <c r="AC272" s="187"/>
      <c r="AD272" s="396">
        <f t="shared" si="27"/>
        <v>0</v>
      </c>
    </row>
    <row r="273" spans="2:30" ht="15.75" customHeight="1">
      <c r="B273" s="163" t="s">
        <v>84</v>
      </c>
      <c r="C273" s="380">
        <f>SUM(C262,-C263,-C264,-C265,-C266,-C267,-C268,-C269,-C270,-C271)</f>
        <v>0</v>
      </c>
      <c r="D273" s="383">
        <f>SUM(D262,-D263,-D264,-D265,-D266,-D267,-D268,-D269,-D270,-D271)</f>
        <v>0</v>
      </c>
      <c r="E273" s="382">
        <f t="shared" ref="E273:AD273" si="28">SUM(E262,-E263,-E264,-E265,-E266,-E267,-E268,-E269,-E270,-E271)</f>
        <v>0</v>
      </c>
      <c r="F273" s="382">
        <f t="shared" si="28"/>
        <v>0</v>
      </c>
      <c r="G273" s="389">
        <f t="shared" si="28"/>
        <v>0</v>
      </c>
      <c r="H273" s="384">
        <f t="shared" si="28"/>
        <v>0</v>
      </c>
      <c r="I273" s="382">
        <f t="shared" si="28"/>
        <v>0</v>
      </c>
      <c r="J273" s="400">
        <f t="shared" si="28"/>
        <v>0</v>
      </c>
      <c r="K273" s="386">
        <f t="shared" si="28"/>
        <v>0</v>
      </c>
      <c r="L273" s="401">
        <f t="shared" si="28"/>
        <v>0</v>
      </c>
      <c r="M273" s="400">
        <f t="shared" si="28"/>
        <v>0</v>
      </c>
      <c r="N273" s="382">
        <f t="shared" si="28"/>
        <v>0</v>
      </c>
      <c r="O273" s="382">
        <f t="shared" si="28"/>
        <v>0</v>
      </c>
      <c r="P273" s="386">
        <f t="shared" si="28"/>
        <v>0</v>
      </c>
      <c r="Q273" s="401">
        <f t="shared" si="28"/>
        <v>0</v>
      </c>
      <c r="R273" s="400">
        <f t="shared" si="28"/>
        <v>0</v>
      </c>
      <c r="S273" s="382">
        <f t="shared" si="28"/>
        <v>0</v>
      </c>
      <c r="T273" s="386">
        <f t="shared" si="28"/>
        <v>0</v>
      </c>
      <c r="U273" s="382">
        <f t="shared" si="28"/>
        <v>0</v>
      </c>
      <c r="V273" s="401">
        <f t="shared" si="28"/>
        <v>0</v>
      </c>
      <c r="W273" s="400">
        <f t="shared" si="28"/>
        <v>0</v>
      </c>
      <c r="X273" s="386">
        <f t="shared" si="28"/>
        <v>0</v>
      </c>
      <c r="Y273" s="382">
        <f t="shared" si="28"/>
        <v>0</v>
      </c>
      <c r="Z273" s="382">
        <f t="shared" si="28"/>
        <v>0</v>
      </c>
      <c r="AA273" s="382">
        <f t="shared" si="28"/>
        <v>0</v>
      </c>
      <c r="AB273" s="402">
        <f t="shared" si="28"/>
        <v>0</v>
      </c>
      <c r="AC273" s="401">
        <f t="shared" si="28"/>
        <v>0</v>
      </c>
      <c r="AD273" s="397">
        <f t="shared" si="28"/>
        <v>0</v>
      </c>
    </row>
    <row r="274" spans="2:30" ht="15.75" customHeight="1">
      <c r="B274" s="166"/>
      <c r="C274" s="69"/>
      <c r="D274" s="167"/>
      <c r="E274" s="168"/>
      <c r="F274" s="168"/>
      <c r="G274" s="69"/>
      <c r="H274" s="69"/>
      <c r="I274" s="168"/>
      <c r="J274" s="168"/>
      <c r="K274" s="69"/>
      <c r="L274" s="168"/>
      <c r="M274" s="168"/>
      <c r="N274" s="168"/>
      <c r="O274" s="168"/>
      <c r="P274" s="69"/>
      <c r="Q274" s="168"/>
      <c r="R274" s="168"/>
      <c r="S274" s="168"/>
      <c r="T274" s="69"/>
      <c r="U274" s="168"/>
      <c r="V274" s="168"/>
      <c r="W274" s="168"/>
      <c r="X274" s="69"/>
      <c r="Y274" s="168"/>
      <c r="Z274" s="217"/>
      <c r="AA274" s="217"/>
      <c r="AB274" s="218"/>
    </row>
    <row r="275" spans="2:30" ht="15.75" customHeight="1">
      <c r="B275" s="169" t="s">
        <v>85</v>
      </c>
      <c r="C275" s="170"/>
      <c r="D275" s="171"/>
      <c r="E275" s="171"/>
      <c r="F275" s="411" t="e">
        <f>AD271/AD262*100</f>
        <v>#DIV/0!</v>
      </c>
      <c r="G275" s="411"/>
      <c r="H275" s="172" t="s">
        <v>13</v>
      </c>
      <c r="I275" s="180"/>
      <c r="J275" s="180"/>
      <c r="K275" s="179"/>
      <c r="L275" s="180"/>
      <c r="M275" s="180"/>
      <c r="N275" s="54"/>
      <c r="O275" s="54"/>
      <c r="P275" s="136"/>
      <c r="S275" s="180"/>
      <c r="T275" s="179"/>
      <c r="U275" s="180"/>
      <c r="V275" s="180"/>
      <c r="W275" s="180"/>
      <c r="X275" s="179"/>
      <c r="Y275" s="180"/>
      <c r="Z275" s="126"/>
      <c r="AA275" s="126"/>
    </row>
    <row r="276" spans="2:30" ht="15.75" customHeight="1">
      <c r="B276" s="166"/>
      <c r="C276" s="136"/>
      <c r="F276" s="173"/>
      <c r="G276" s="174"/>
      <c r="H276" s="174"/>
      <c r="K276" s="136"/>
      <c r="P276" s="136"/>
      <c r="T276" s="136"/>
      <c r="X276" s="136"/>
    </row>
    <row r="277" spans="2:30" ht="15.75" customHeight="1">
      <c r="B277" s="175" t="s">
        <v>86</v>
      </c>
      <c r="C277" s="176" t="s">
        <v>87</v>
      </c>
      <c r="D277" s="169"/>
      <c r="E277" s="169"/>
      <c r="F277" s="411" t="e">
        <f>SUM(AD263,AD264,AD265,AD266,AD267,AD268,AD269,AD270)/AD262*100</f>
        <v>#DIV/0!</v>
      </c>
      <c r="G277" s="411"/>
      <c r="H277" s="177" t="s">
        <v>13</v>
      </c>
      <c r="I277" s="129"/>
      <c r="J277" s="129"/>
      <c r="K277" s="197"/>
      <c r="L277" s="129"/>
      <c r="M277" s="129"/>
      <c r="N277" s="55"/>
      <c r="O277" s="55"/>
      <c r="P277" s="197"/>
      <c r="Q277" s="129"/>
      <c r="R277" s="129"/>
      <c r="S277" s="129"/>
      <c r="T277" s="197"/>
      <c r="U277" s="129"/>
      <c r="V277" s="129"/>
      <c r="W277" s="129"/>
      <c r="X277" s="197"/>
      <c r="Y277" s="129"/>
      <c r="Z277" s="138"/>
      <c r="AA277" s="138"/>
      <c r="AB277" s="129"/>
    </row>
    <row r="278" spans="2:30" ht="15.75" customHeight="1">
      <c r="B278" s="178"/>
      <c r="C278" s="179"/>
      <c r="D278" s="180"/>
      <c r="E278" s="180"/>
      <c r="F278" s="126"/>
      <c r="G278" s="140"/>
      <c r="H278" s="136"/>
      <c r="J278" s="180"/>
      <c r="K278" s="179"/>
      <c r="L278" s="180"/>
      <c r="M278" s="180"/>
      <c r="N278" s="198"/>
      <c r="O278" s="126"/>
      <c r="P278" s="136"/>
      <c r="S278" s="180"/>
      <c r="T278" s="179"/>
      <c r="U278" s="180"/>
      <c r="V278" s="180"/>
      <c r="W278" s="180"/>
      <c r="X278" s="179"/>
      <c r="Y278" s="180"/>
      <c r="Z278" s="126"/>
      <c r="AA278" s="126"/>
    </row>
    <row r="279" spans="2:30" ht="15.75" customHeight="1">
      <c r="B279" s="178"/>
      <c r="C279" s="179"/>
      <c r="D279" s="180"/>
      <c r="E279" s="180"/>
      <c r="F279" s="126"/>
      <c r="G279" s="140"/>
      <c r="H279" s="136"/>
      <c r="J279" s="180"/>
      <c r="K279" s="179"/>
      <c r="L279" s="180"/>
      <c r="M279" s="180"/>
      <c r="N279" s="198"/>
      <c r="O279" s="126"/>
      <c r="P279" s="136"/>
      <c r="S279" s="180"/>
      <c r="T279" s="179"/>
      <c r="U279" s="180"/>
      <c r="V279" s="180"/>
      <c r="W279" s="180"/>
      <c r="X279" s="179"/>
      <c r="Y279" s="180"/>
      <c r="Z279" s="126"/>
      <c r="AA279" s="126"/>
    </row>
    <row r="280" spans="2:30" ht="15.75" customHeight="1">
      <c r="B280" s="178"/>
      <c r="C280" s="179"/>
      <c r="D280" s="180"/>
      <c r="E280" s="180"/>
      <c r="F280" s="126"/>
      <c r="G280" s="140"/>
      <c r="H280" s="136"/>
      <c r="J280" s="180"/>
      <c r="K280" s="179"/>
      <c r="L280" s="180"/>
      <c r="M280" s="180"/>
      <c r="N280" s="198"/>
      <c r="O280" s="126"/>
      <c r="P280" s="136"/>
      <c r="S280" s="180"/>
      <c r="T280" s="179"/>
      <c r="U280" s="180"/>
      <c r="V280" s="180"/>
      <c r="W280" s="180"/>
      <c r="X280" s="179"/>
      <c r="Y280" s="180"/>
      <c r="Z280" s="126"/>
      <c r="AA280" s="126"/>
    </row>
    <row r="281" spans="2:30" ht="15.75" customHeight="1">
      <c r="B281" s="178"/>
      <c r="C281" s="179"/>
      <c r="D281" s="180"/>
      <c r="E281" s="180"/>
      <c r="F281" s="126"/>
      <c r="G281" s="140"/>
      <c r="H281" s="136"/>
      <c r="J281" s="180"/>
      <c r="K281" s="179"/>
      <c r="L281" s="180"/>
      <c r="M281" s="180"/>
      <c r="N281" s="198"/>
      <c r="O281" s="126"/>
      <c r="P281" s="136"/>
      <c r="S281" s="180"/>
      <c r="T281" s="179"/>
      <c r="U281" s="180"/>
      <c r="V281" s="180"/>
      <c r="W281" s="180"/>
      <c r="X281" s="179"/>
      <c r="Y281" s="180"/>
      <c r="Z281" s="126"/>
      <c r="AA281" s="126"/>
    </row>
    <row r="282" spans="2:30" ht="15.75" customHeight="1">
      <c r="B282" s="178"/>
      <c r="C282" s="179"/>
      <c r="D282" s="180"/>
      <c r="E282" s="180"/>
      <c r="F282" s="126"/>
      <c r="G282" s="140"/>
      <c r="H282" s="136"/>
      <c r="J282" s="180"/>
      <c r="K282" s="179"/>
      <c r="L282" s="180"/>
      <c r="M282" s="180"/>
      <c r="N282" s="198"/>
      <c r="O282" s="126"/>
      <c r="P282" s="136"/>
      <c r="S282" s="180"/>
      <c r="T282" s="179"/>
      <c r="U282" s="180"/>
      <c r="V282" s="180"/>
      <c r="W282" s="180"/>
      <c r="X282" s="179"/>
      <c r="Y282" s="180"/>
      <c r="Z282" s="126"/>
      <c r="AA282" s="126"/>
    </row>
    <row r="283" spans="2:30" ht="15.75" customHeight="1">
      <c r="B283" s="178"/>
      <c r="C283" s="179"/>
      <c r="D283" s="180"/>
      <c r="E283" s="180"/>
      <c r="F283" s="126"/>
      <c r="G283" s="140"/>
      <c r="H283" s="136"/>
      <c r="J283" s="180"/>
      <c r="K283" s="179"/>
      <c r="L283" s="180"/>
      <c r="M283" s="180"/>
      <c r="N283" s="198"/>
      <c r="O283" s="126"/>
      <c r="P283" s="136"/>
      <c r="S283" s="180"/>
      <c r="T283" s="179"/>
      <c r="U283" s="180"/>
      <c r="V283" s="180"/>
      <c r="W283" s="180"/>
      <c r="X283" s="179"/>
      <c r="Y283" s="180"/>
      <c r="Z283" s="126"/>
      <c r="AA283" s="126"/>
    </row>
    <row r="284" spans="2:30" ht="15.75" customHeight="1">
      <c r="B284" s="178"/>
      <c r="C284" s="179"/>
      <c r="D284" s="180"/>
      <c r="E284" s="180"/>
      <c r="F284" s="126"/>
      <c r="G284" s="140"/>
      <c r="H284" s="136"/>
      <c r="J284" s="180"/>
      <c r="K284" s="179"/>
      <c r="L284" s="180"/>
      <c r="M284" s="180"/>
      <c r="N284" s="198"/>
      <c r="O284" s="126"/>
      <c r="P284" s="136"/>
      <c r="S284" s="180"/>
      <c r="T284" s="179"/>
      <c r="U284" s="180"/>
      <c r="V284" s="180"/>
      <c r="W284" s="180"/>
      <c r="X284" s="179"/>
      <c r="Y284" s="180"/>
      <c r="Z284" s="126"/>
      <c r="AA284" s="126"/>
    </row>
    <row r="285" spans="2:30" ht="15.75" customHeight="1">
      <c r="C285" s="136"/>
      <c r="G285" s="136"/>
      <c r="H285" s="136"/>
      <c r="K285" s="136"/>
      <c r="P285" s="136"/>
      <c r="T285" s="136"/>
      <c r="X285" s="136"/>
    </row>
    <row r="286" spans="2:30" ht="15.75" customHeight="1">
      <c r="C286" s="136"/>
      <c r="G286" s="136"/>
      <c r="H286" s="136"/>
      <c r="K286" s="136"/>
      <c r="P286" s="136"/>
      <c r="T286" s="136"/>
      <c r="X286" s="136"/>
    </row>
    <row r="287" spans="2:30" ht="15.75" customHeight="1">
      <c r="B287" s="137" t="s">
        <v>97</v>
      </c>
      <c r="C287" s="136"/>
      <c r="D287" s="138"/>
      <c r="E287" s="139"/>
      <c r="F287" s="126"/>
      <c r="G287" s="140"/>
      <c r="H287" s="136"/>
      <c r="K287" s="136"/>
      <c r="P287" s="136"/>
      <c r="S287" s="133"/>
      <c r="T287" s="140"/>
      <c r="U287" s="126"/>
      <c r="V287" s="133"/>
      <c r="W287" s="126"/>
      <c r="X287" s="205"/>
      <c r="Y287" s="209"/>
      <c r="AD287" s="210"/>
    </row>
    <row r="288" spans="2:30" ht="15.75" customHeight="1">
      <c r="B288" s="327" t="s">
        <v>127</v>
      </c>
      <c r="C288" s="136"/>
      <c r="G288" s="142"/>
      <c r="H288" s="136"/>
      <c r="K288" s="192"/>
      <c r="P288" s="142"/>
      <c r="T288" s="142"/>
      <c r="X288" s="142"/>
      <c r="AD288" s="188"/>
    </row>
    <row r="289" spans="2:30" ht="15.75" customHeight="1">
      <c r="B289" s="143" t="s">
        <v>5</v>
      </c>
      <c r="C289" s="183">
        <v>1</v>
      </c>
      <c r="D289" s="144">
        <v>2</v>
      </c>
      <c r="E289" s="144">
        <v>3</v>
      </c>
      <c r="F289" s="144">
        <v>4</v>
      </c>
      <c r="G289" s="145">
        <v>5</v>
      </c>
      <c r="H289" s="146">
        <v>6</v>
      </c>
      <c r="I289" s="144">
        <v>7</v>
      </c>
      <c r="J289" s="144">
        <v>8</v>
      </c>
      <c r="K289" s="144">
        <v>9</v>
      </c>
      <c r="L289" s="145">
        <v>10</v>
      </c>
      <c r="M289" s="146">
        <v>11</v>
      </c>
      <c r="N289" s="144">
        <v>12</v>
      </c>
      <c r="O289" s="144">
        <v>13</v>
      </c>
      <c r="P289" s="144">
        <v>14</v>
      </c>
      <c r="Q289" s="145">
        <v>15</v>
      </c>
      <c r="R289" s="146">
        <v>16</v>
      </c>
      <c r="S289" s="144">
        <v>17</v>
      </c>
      <c r="T289" s="144">
        <v>18</v>
      </c>
      <c r="U289" s="144">
        <v>19</v>
      </c>
      <c r="V289" s="145">
        <v>20</v>
      </c>
      <c r="W289" s="146">
        <v>21</v>
      </c>
      <c r="X289" s="144">
        <v>22</v>
      </c>
      <c r="Y289" s="144">
        <v>23</v>
      </c>
      <c r="Z289" s="144">
        <v>24</v>
      </c>
      <c r="AA289" s="211">
        <v>25</v>
      </c>
      <c r="AB289" s="211">
        <v>26</v>
      </c>
      <c r="AC289" s="145">
        <v>27</v>
      </c>
      <c r="AD289" s="212" t="s">
        <v>6</v>
      </c>
    </row>
    <row r="290" spans="2:30" ht="15.75" customHeight="1">
      <c r="B290" s="147" t="s">
        <v>67</v>
      </c>
      <c r="C290" s="148"/>
      <c r="D290" s="149"/>
      <c r="E290" s="151"/>
      <c r="F290" s="150"/>
      <c r="G290" s="152"/>
      <c r="H290" s="148"/>
      <c r="I290" s="150"/>
      <c r="J290" s="151"/>
      <c r="K290" s="151"/>
      <c r="L290" s="200"/>
      <c r="M290" s="150"/>
      <c r="N290" s="151"/>
      <c r="O290" s="151"/>
      <c r="P290" s="151"/>
      <c r="Q290" s="152"/>
      <c r="R290" s="150"/>
      <c r="S290" s="151"/>
      <c r="T290" s="151"/>
      <c r="U290" s="151"/>
      <c r="V290" s="152"/>
      <c r="W290" s="150"/>
      <c r="X290" s="151"/>
      <c r="Y290" s="150"/>
      <c r="Z290" s="151"/>
      <c r="AA290" s="151"/>
      <c r="AB290" s="151"/>
      <c r="AC290" s="200"/>
      <c r="AD290" s="394">
        <f t="shared" ref="AD290" si="29">SUM(C290:AC290)</f>
        <v>0</v>
      </c>
    </row>
    <row r="291" spans="2:30" ht="15.75" customHeight="1">
      <c r="B291" s="153" t="s">
        <v>74</v>
      </c>
      <c r="C291" s="154"/>
      <c r="D291" s="155"/>
      <c r="E291" s="156"/>
      <c r="F291" s="156"/>
      <c r="G291" s="157"/>
      <c r="H291" s="154"/>
      <c r="I291" s="156"/>
      <c r="J291" s="156"/>
      <c r="K291" s="193"/>
      <c r="L291" s="194"/>
      <c r="M291" s="195"/>
      <c r="N291" s="156"/>
      <c r="O291" s="156"/>
      <c r="P291" s="193"/>
      <c r="Q291" s="194"/>
      <c r="R291" s="195"/>
      <c r="S291" s="156"/>
      <c r="T291" s="193"/>
      <c r="U291" s="156"/>
      <c r="V291" s="194"/>
      <c r="W291" s="195"/>
      <c r="X291" s="193"/>
      <c r="Y291" s="156"/>
      <c r="Z291" s="156"/>
      <c r="AA291" s="156"/>
      <c r="AB291" s="156"/>
      <c r="AC291" s="194"/>
      <c r="AD291" s="392">
        <f t="shared" ref="AD291:AD300" si="30">SUM(C291:AC291)</f>
        <v>0</v>
      </c>
    </row>
    <row r="292" spans="2:30" ht="15.75" customHeight="1">
      <c r="B292" s="153" t="s">
        <v>75</v>
      </c>
      <c r="C292" s="158"/>
      <c r="D292" s="159"/>
      <c r="E292" s="160"/>
      <c r="F292" s="160"/>
      <c r="G292" s="161"/>
      <c r="H292" s="158"/>
      <c r="I292" s="160"/>
      <c r="J292" s="160"/>
      <c r="K292" s="160"/>
      <c r="L292" s="161"/>
      <c r="M292" s="158"/>
      <c r="N292" s="160"/>
      <c r="O292" s="160"/>
      <c r="P292" s="160"/>
      <c r="Q292" s="161"/>
      <c r="R292" s="158"/>
      <c r="S292" s="160"/>
      <c r="T292" s="160"/>
      <c r="U292" s="160"/>
      <c r="V292" s="161"/>
      <c r="W292" s="158"/>
      <c r="X292" s="160"/>
      <c r="Y292" s="160"/>
      <c r="Z292" s="160"/>
      <c r="AA292" s="160"/>
      <c r="AB292" s="160"/>
      <c r="AC292" s="161"/>
      <c r="AD292" s="392">
        <f t="shared" si="30"/>
        <v>0</v>
      </c>
    </row>
    <row r="293" spans="2:30" ht="15.75" customHeight="1">
      <c r="B293" s="153" t="s">
        <v>76</v>
      </c>
      <c r="C293" s="154"/>
      <c r="D293" s="155"/>
      <c r="E293" s="156"/>
      <c r="F293" s="156"/>
      <c r="G293" s="157"/>
      <c r="H293" s="154"/>
      <c r="I293" s="156"/>
      <c r="J293" s="156"/>
      <c r="K293" s="193"/>
      <c r="L293" s="194"/>
      <c r="M293" s="195"/>
      <c r="N293" s="156"/>
      <c r="O293" s="156"/>
      <c r="P293" s="193"/>
      <c r="Q293" s="194"/>
      <c r="R293" s="195"/>
      <c r="S293" s="156"/>
      <c r="T293" s="193"/>
      <c r="U293" s="156"/>
      <c r="V293" s="194"/>
      <c r="W293" s="195"/>
      <c r="X293" s="193"/>
      <c r="Y293" s="156"/>
      <c r="Z293" s="156"/>
      <c r="AA293" s="156"/>
      <c r="AB293" s="156"/>
      <c r="AC293" s="194"/>
      <c r="AD293" s="396">
        <f t="shared" si="30"/>
        <v>0</v>
      </c>
    </row>
    <row r="294" spans="2:30" ht="15.75" customHeight="1">
      <c r="B294" s="153" t="s">
        <v>77</v>
      </c>
      <c r="C294" s="158"/>
      <c r="D294" s="159"/>
      <c r="E294" s="160"/>
      <c r="F294" s="160"/>
      <c r="G294" s="161"/>
      <c r="H294" s="158"/>
      <c r="I294" s="160"/>
      <c r="J294" s="160"/>
      <c r="K294" s="160"/>
      <c r="L294" s="161"/>
      <c r="M294" s="158"/>
      <c r="N294" s="160"/>
      <c r="O294" s="160"/>
      <c r="P294" s="160"/>
      <c r="Q294" s="161"/>
      <c r="R294" s="158"/>
      <c r="S294" s="160"/>
      <c r="T294" s="160"/>
      <c r="U294" s="160"/>
      <c r="V294" s="161"/>
      <c r="W294" s="158"/>
      <c r="X294" s="160"/>
      <c r="Y294" s="160"/>
      <c r="Z294" s="160"/>
      <c r="AA294" s="160"/>
      <c r="AB294" s="160"/>
      <c r="AC294" s="161"/>
      <c r="AD294" s="396">
        <f t="shared" si="30"/>
        <v>0</v>
      </c>
    </row>
    <row r="295" spans="2:30" ht="15.75" customHeight="1">
      <c r="B295" s="153" t="s">
        <v>78</v>
      </c>
      <c r="C295" s="154"/>
      <c r="D295" s="155"/>
      <c r="E295" s="156"/>
      <c r="F295" s="156"/>
      <c r="G295" s="157"/>
      <c r="H295" s="154"/>
      <c r="I295" s="156"/>
      <c r="J295" s="156"/>
      <c r="K295" s="193"/>
      <c r="L295" s="194"/>
      <c r="M295" s="195"/>
      <c r="N295" s="156"/>
      <c r="O295" s="156"/>
      <c r="P295" s="193"/>
      <c r="Q295" s="194"/>
      <c r="R295" s="195"/>
      <c r="S295" s="156"/>
      <c r="T295" s="193"/>
      <c r="U295" s="156"/>
      <c r="V295" s="194"/>
      <c r="W295" s="195"/>
      <c r="X295" s="193"/>
      <c r="Y295" s="156"/>
      <c r="Z295" s="156"/>
      <c r="AA295" s="156"/>
      <c r="AB295" s="156"/>
      <c r="AC295" s="194"/>
      <c r="AD295" s="396">
        <f t="shared" si="30"/>
        <v>0</v>
      </c>
    </row>
    <row r="296" spans="2:30" ht="15.75" customHeight="1">
      <c r="B296" s="153" t="s">
        <v>79</v>
      </c>
      <c r="C296" s="158"/>
      <c r="D296" s="159"/>
      <c r="E296" s="160"/>
      <c r="F296" s="160"/>
      <c r="G296" s="161"/>
      <c r="H296" s="158"/>
      <c r="I296" s="160"/>
      <c r="J296" s="160"/>
      <c r="K296" s="160"/>
      <c r="L296" s="161"/>
      <c r="M296" s="158"/>
      <c r="N296" s="160"/>
      <c r="O296" s="160"/>
      <c r="P296" s="160"/>
      <c r="Q296" s="161"/>
      <c r="R296" s="158"/>
      <c r="S296" s="160"/>
      <c r="T296" s="160"/>
      <c r="U296" s="160"/>
      <c r="V296" s="161"/>
      <c r="W296" s="158"/>
      <c r="X296" s="160"/>
      <c r="Y296" s="160"/>
      <c r="Z296" s="160"/>
      <c r="AA296" s="160"/>
      <c r="AB296" s="160"/>
      <c r="AC296" s="161"/>
      <c r="AD296" s="396">
        <f t="shared" si="30"/>
        <v>0</v>
      </c>
    </row>
    <row r="297" spans="2:30" ht="15.75" customHeight="1">
      <c r="B297" s="153" t="s">
        <v>80</v>
      </c>
      <c r="C297" s="154"/>
      <c r="D297" s="155"/>
      <c r="E297" s="156"/>
      <c r="F297" s="156"/>
      <c r="G297" s="157"/>
      <c r="H297" s="154"/>
      <c r="I297" s="156"/>
      <c r="J297" s="156"/>
      <c r="K297" s="193"/>
      <c r="L297" s="194"/>
      <c r="M297" s="195"/>
      <c r="N297" s="156"/>
      <c r="O297" s="156"/>
      <c r="P297" s="193"/>
      <c r="Q297" s="194"/>
      <c r="R297" s="195"/>
      <c r="S297" s="156"/>
      <c r="T297" s="193"/>
      <c r="U297" s="156"/>
      <c r="V297" s="194"/>
      <c r="W297" s="195"/>
      <c r="X297" s="193"/>
      <c r="Y297" s="156"/>
      <c r="Z297" s="156"/>
      <c r="AA297" s="156"/>
      <c r="AB297" s="156"/>
      <c r="AC297" s="194"/>
      <c r="AD297" s="396">
        <f t="shared" si="30"/>
        <v>0</v>
      </c>
    </row>
    <row r="298" spans="2:30" ht="15.75" customHeight="1">
      <c r="B298" s="153" t="s">
        <v>81</v>
      </c>
      <c r="C298" s="158"/>
      <c r="D298" s="159"/>
      <c r="E298" s="160"/>
      <c r="F298" s="160"/>
      <c r="G298" s="161"/>
      <c r="H298" s="158"/>
      <c r="I298" s="160"/>
      <c r="J298" s="160"/>
      <c r="K298" s="160"/>
      <c r="L298" s="161"/>
      <c r="M298" s="158"/>
      <c r="N298" s="160"/>
      <c r="O298" s="160"/>
      <c r="P298" s="160"/>
      <c r="Q298" s="161"/>
      <c r="R298" s="158"/>
      <c r="S298" s="160"/>
      <c r="T298" s="160"/>
      <c r="U298" s="160"/>
      <c r="V298" s="161"/>
      <c r="W298" s="158"/>
      <c r="X298" s="160"/>
      <c r="Y298" s="160"/>
      <c r="Z298" s="160"/>
      <c r="AA298" s="160"/>
      <c r="AB298" s="160"/>
      <c r="AC298" s="161"/>
      <c r="AD298" s="396">
        <f t="shared" si="30"/>
        <v>0</v>
      </c>
    </row>
    <row r="299" spans="2:30" ht="15.75" customHeight="1">
      <c r="B299" s="162" t="s">
        <v>82</v>
      </c>
      <c r="C299" s="154"/>
      <c r="D299" s="155"/>
      <c r="E299" s="156"/>
      <c r="F299" s="156"/>
      <c r="G299" s="157"/>
      <c r="H299" s="154"/>
      <c r="I299" s="156"/>
      <c r="J299" s="156"/>
      <c r="K299" s="193"/>
      <c r="L299" s="194"/>
      <c r="M299" s="195"/>
      <c r="N299" s="156"/>
      <c r="O299" s="156"/>
      <c r="P299" s="193"/>
      <c r="Q299" s="194"/>
      <c r="R299" s="195"/>
      <c r="S299" s="156"/>
      <c r="T299" s="193"/>
      <c r="U299" s="156"/>
      <c r="V299" s="194"/>
      <c r="W299" s="195"/>
      <c r="X299" s="193"/>
      <c r="Y299" s="156"/>
      <c r="Z299" s="156"/>
      <c r="AA299" s="156"/>
      <c r="AB299" s="156"/>
      <c r="AC299" s="194"/>
      <c r="AD299" s="396">
        <f t="shared" si="30"/>
        <v>0</v>
      </c>
    </row>
    <row r="300" spans="2:30" ht="15.75" customHeight="1">
      <c r="B300" s="162" t="s">
        <v>83</v>
      </c>
      <c r="C300" s="158"/>
      <c r="D300" s="159"/>
      <c r="E300" s="160"/>
      <c r="F300" s="160"/>
      <c r="G300" s="161"/>
      <c r="H300" s="158"/>
      <c r="I300" s="160"/>
      <c r="J300" s="160"/>
      <c r="K300" s="160"/>
      <c r="L300" s="161"/>
      <c r="M300" s="158"/>
      <c r="N300" s="160"/>
      <c r="O300" s="160"/>
      <c r="P300" s="160"/>
      <c r="Q300" s="161"/>
      <c r="R300" s="158"/>
      <c r="S300" s="160"/>
      <c r="T300" s="160"/>
      <c r="U300" s="160"/>
      <c r="V300" s="161"/>
      <c r="W300" s="158"/>
      <c r="X300" s="160"/>
      <c r="Y300" s="160"/>
      <c r="Z300" s="160"/>
      <c r="AA300" s="160"/>
      <c r="AB300" s="160"/>
      <c r="AC300" s="161"/>
      <c r="AD300" s="396">
        <f t="shared" si="30"/>
        <v>0</v>
      </c>
    </row>
    <row r="301" spans="2:30" ht="15.75" customHeight="1">
      <c r="B301" s="163" t="s">
        <v>84</v>
      </c>
      <c r="C301" s="384">
        <f>SUM(C290,-C291,-C292,-C293,-C294,-C295,-C296,-C297,-C298,-C299)</f>
        <v>0</v>
      </c>
      <c r="D301" s="383">
        <f t="shared" ref="D301:AD301" si="31">SUM(D290,-D291,-D292,-D293,-D294,-D295,-D296,-D297,-D298,-D299)</f>
        <v>0</v>
      </c>
      <c r="E301" s="382">
        <f t="shared" si="31"/>
        <v>0</v>
      </c>
      <c r="F301" s="382">
        <f t="shared" si="31"/>
        <v>0</v>
      </c>
      <c r="G301" s="389">
        <f t="shared" si="31"/>
        <v>0</v>
      </c>
      <c r="H301" s="384">
        <f t="shared" si="31"/>
        <v>0</v>
      </c>
      <c r="I301" s="382">
        <f t="shared" si="31"/>
        <v>0</v>
      </c>
      <c r="J301" s="382">
        <f t="shared" si="31"/>
        <v>0</v>
      </c>
      <c r="K301" s="386">
        <f t="shared" si="31"/>
        <v>0</v>
      </c>
      <c r="L301" s="401">
        <f t="shared" si="31"/>
        <v>0</v>
      </c>
      <c r="M301" s="400">
        <f t="shared" si="31"/>
        <v>0</v>
      </c>
      <c r="N301" s="382">
        <f t="shared" si="31"/>
        <v>0</v>
      </c>
      <c r="O301" s="382">
        <f t="shared" si="31"/>
        <v>0</v>
      </c>
      <c r="P301" s="386">
        <f t="shared" si="31"/>
        <v>0</v>
      </c>
      <c r="Q301" s="401">
        <f t="shared" si="31"/>
        <v>0</v>
      </c>
      <c r="R301" s="400">
        <f t="shared" si="31"/>
        <v>0</v>
      </c>
      <c r="S301" s="382">
        <f t="shared" si="31"/>
        <v>0</v>
      </c>
      <c r="T301" s="386">
        <f t="shared" si="31"/>
        <v>0</v>
      </c>
      <c r="U301" s="382">
        <f t="shared" si="31"/>
        <v>0</v>
      </c>
      <c r="V301" s="401">
        <f t="shared" si="31"/>
        <v>0</v>
      </c>
      <c r="W301" s="400">
        <f t="shared" si="31"/>
        <v>0</v>
      </c>
      <c r="X301" s="386">
        <f t="shared" si="31"/>
        <v>0</v>
      </c>
      <c r="Y301" s="382">
        <f t="shared" si="31"/>
        <v>0</v>
      </c>
      <c r="Z301" s="382">
        <f t="shared" si="31"/>
        <v>0</v>
      </c>
      <c r="AA301" s="414">
        <f t="shared" si="31"/>
        <v>0</v>
      </c>
      <c r="AB301" s="414">
        <f t="shared" si="31"/>
        <v>0</v>
      </c>
      <c r="AC301" s="401">
        <f t="shared" si="31"/>
        <v>0</v>
      </c>
      <c r="AD301" s="397">
        <f t="shared" si="31"/>
        <v>0</v>
      </c>
    </row>
    <row r="302" spans="2:30" ht="15.75" customHeight="1">
      <c r="B302" s="166"/>
      <c r="C302" s="69"/>
      <c r="D302" s="167"/>
      <c r="E302" s="168"/>
      <c r="F302" s="168"/>
      <c r="G302" s="69"/>
      <c r="H302" s="69"/>
      <c r="I302" s="168"/>
      <c r="J302" s="168"/>
      <c r="K302" s="69"/>
      <c r="L302" s="168"/>
      <c r="M302" s="168"/>
      <c r="N302" s="168"/>
      <c r="O302" s="168"/>
      <c r="P302" s="69"/>
      <c r="Q302" s="168"/>
      <c r="R302" s="168"/>
      <c r="S302" s="168"/>
      <c r="T302" s="69"/>
      <c r="U302" s="168"/>
      <c r="V302" s="168"/>
      <c r="W302" s="168"/>
      <c r="X302" s="69"/>
      <c r="Y302" s="168"/>
      <c r="Z302" s="217"/>
      <c r="AA302" s="217"/>
      <c r="AB302" s="218"/>
    </row>
    <row r="303" spans="2:30" ht="15.75" customHeight="1">
      <c r="B303" s="169" t="s">
        <v>85</v>
      </c>
      <c r="C303" s="170"/>
      <c r="D303" s="171"/>
      <c r="E303" s="171"/>
      <c r="F303" s="411" t="e">
        <f>AD299/AD290*100</f>
        <v>#DIV/0!</v>
      </c>
      <c r="G303" s="411"/>
      <c r="H303" s="172" t="s">
        <v>13</v>
      </c>
      <c r="I303" s="180"/>
      <c r="J303" s="180"/>
      <c r="K303" s="179"/>
      <c r="L303" s="180"/>
      <c r="M303" s="180"/>
      <c r="N303" s="54"/>
      <c r="O303" s="54"/>
      <c r="P303" s="136"/>
      <c r="S303" s="180"/>
      <c r="T303" s="179"/>
      <c r="U303" s="180"/>
      <c r="V303" s="180"/>
      <c r="W303" s="180"/>
      <c r="X303" s="179"/>
      <c r="Y303" s="180"/>
      <c r="Z303" s="126"/>
      <c r="AA303" s="126"/>
    </row>
    <row r="304" spans="2:30" ht="15.75" customHeight="1">
      <c r="B304" s="166"/>
      <c r="C304" s="136"/>
      <c r="F304" s="173"/>
      <c r="G304" s="174"/>
      <c r="H304" s="174"/>
      <c r="K304" s="136"/>
      <c r="P304" s="136"/>
      <c r="T304" s="136"/>
      <c r="X304" s="136"/>
    </row>
    <row r="305" spans="2:30" ht="15.75" customHeight="1">
      <c r="B305" s="175" t="s">
        <v>86</v>
      </c>
      <c r="C305" s="176" t="s">
        <v>87</v>
      </c>
      <c r="D305" s="169"/>
      <c r="E305" s="169"/>
      <c r="F305" s="411" t="e">
        <f>SUM(AD291,AD292,AD293,AD294,AD295,AD296,AD297,AD298)/AD290*100</f>
        <v>#DIV/0!</v>
      </c>
      <c r="G305" s="411"/>
      <c r="H305" s="177" t="s">
        <v>13</v>
      </c>
      <c r="I305" s="129"/>
      <c r="J305" s="129"/>
      <c r="K305" s="197"/>
      <c r="L305" s="129"/>
      <c r="M305" s="129"/>
      <c r="N305" s="55"/>
      <c r="O305" s="55"/>
      <c r="P305" s="197"/>
      <c r="Q305" s="129"/>
      <c r="R305" s="129"/>
      <c r="S305" s="129"/>
      <c r="T305" s="197"/>
      <c r="U305" s="129"/>
      <c r="V305" s="129"/>
      <c r="W305" s="129"/>
      <c r="X305" s="197"/>
      <c r="Y305" s="129"/>
      <c r="Z305" s="138"/>
      <c r="AA305" s="138"/>
      <c r="AB305" s="129"/>
    </row>
    <row r="306" spans="2:30" ht="15.75" customHeight="1">
      <c r="B306" s="178"/>
      <c r="C306" s="179"/>
      <c r="D306" s="180"/>
      <c r="E306" s="180"/>
      <c r="F306" s="126"/>
      <c r="G306" s="140"/>
      <c r="H306" s="136"/>
      <c r="J306" s="180"/>
      <c r="K306" s="179"/>
      <c r="L306" s="180"/>
      <c r="M306" s="180"/>
      <c r="N306" s="198"/>
      <c r="O306" s="126"/>
      <c r="P306" s="136"/>
      <c r="S306" s="180"/>
      <c r="T306" s="179"/>
      <c r="U306" s="180"/>
      <c r="V306" s="180"/>
      <c r="W306" s="180"/>
      <c r="X306" s="179"/>
      <c r="Y306" s="180"/>
      <c r="Z306" s="126"/>
      <c r="AA306" s="126"/>
    </row>
    <row r="307" spans="2:30" ht="15.75" customHeight="1">
      <c r="B307" s="178"/>
      <c r="C307" s="179"/>
      <c r="D307" s="180"/>
      <c r="E307" s="180"/>
      <c r="F307" s="126"/>
      <c r="G307" s="140"/>
      <c r="H307" s="136"/>
      <c r="J307" s="180"/>
      <c r="K307" s="179"/>
      <c r="L307" s="180"/>
      <c r="M307" s="180"/>
      <c r="N307" s="198"/>
      <c r="O307" s="126"/>
      <c r="P307" s="136"/>
      <c r="S307" s="180"/>
      <c r="T307" s="179"/>
      <c r="U307" s="180"/>
      <c r="V307" s="180"/>
      <c r="W307" s="180"/>
      <c r="X307" s="179"/>
      <c r="Y307" s="180"/>
      <c r="Z307" s="126"/>
      <c r="AA307" s="126"/>
    </row>
    <row r="308" spans="2:30" ht="15.75" customHeight="1">
      <c r="B308" s="178"/>
      <c r="C308" s="179"/>
      <c r="D308" s="180"/>
      <c r="E308" s="180"/>
      <c r="F308" s="126"/>
      <c r="G308" s="140"/>
      <c r="H308" s="136"/>
      <c r="J308" s="180"/>
      <c r="K308" s="179"/>
      <c r="L308" s="180"/>
      <c r="M308" s="180"/>
      <c r="N308" s="198"/>
      <c r="O308" s="126"/>
      <c r="P308" s="136"/>
      <c r="S308" s="180"/>
      <c r="T308" s="179"/>
      <c r="U308" s="180"/>
      <c r="V308" s="180"/>
      <c r="W308" s="180"/>
      <c r="X308" s="179"/>
      <c r="Y308" s="180"/>
      <c r="Z308" s="126"/>
      <c r="AA308" s="126"/>
    </row>
    <row r="309" spans="2:30" ht="15.75" customHeight="1">
      <c r="B309" s="178"/>
      <c r="C309" s="179"/>
      <c r="D309" s="180"/>
      <c r="E309" s="180"/>
      <c r="F309" s="126"/>
      <c r="G309" s="140"/>
      <c r="H309" s="136"/>
      <c r="J309" s="180"/>
      <c r="K309" s="179"/>
      <c r="L309" s="180"/>
      <c r="M309" s="180"/>
      <c r="N309" s="198"/>
      <c r="O309" s="126"/>
      <c r="P309" s="136"/>
      <c r="S309" s="180"/>
      <c r="T309" s="179"/>
      <c r="U309" s="180"/>
      <c r="V309" s="180"/>
      <c r="W309" s="180"/>
      <c r="X309" s="179"/>
      <c r="Y309" s="180"/>
      <c r="Z309" s="126"/>
      <c r="AA309" s="126"/>
    </row>
    <row r="310" spans="2:30" ht="15.75" customHeight="1">
      <c r="B310" s="178"/>
      <c r="C310" s="179" t="s">
        <v>114</v>
      </c>
      <c r="D310" s="180"/>
      <c r="E310" s="180"/>
      <c r="F310" s="126"/>
      <c r="G310" s="140"/>
      <c r="H310" s="136"/>
      <c r="J310" s="180"/>
      <c r="K310" s="179"/>
      <c r="L310" s="180"/>
      <c r="M310" s="180"/>
      <c r="N310" s="198"/>
      <c r="O310" s="126"/>
      <c r="P310" s="136"/>
      <c r="S310" s="180"/>
      <c r="T310" s="179"/>
      <c r="U310" s="180"/>
      <c r="V310" s="180"/>
      <c r="W310" s="180"/>
      <c r="X310" s="179"/>
      <c r="Y310" s="180"/>
      <c r="Z310" s="126"/>
      <c r="AA310" s="126"/>
    </row>
    <row r="311" spans="2:30" ht="15.75" customHeight="1">
      <c r="B311" s="178"/>
      <c r="C311" s="179"/>
      <c r="D311" s="180"/>
      <c r="E311" s="180"/>
      <c r="F311" s="126"/>
      <c r="G311" s="140"/>
      <c r="H311" s="136"/>
      <c r="J311" s="180"/>
      <c r="K311" s="179"/>
      <c r="L311" s="180"/>
      <c r="M311" s="180"/>
      <c r="N311" s="198"/>
      <c r="O311" s="126"/>
      <c r="P311" s="136"/>
      <c r="S311" s="180"/>
      <c r="T311" s="179"/>
      <c r="U311" s="180"/>
      <c r="V311" s="180"/>
      <c r="W311" s="180"/>
      <c r="X311" s="179"/>
      <c r="Y311" s="180"/>
      <c r="Z311" s="126"/>
      <c r="AA311" s="126"/>
    </row>
    <row r="312" spans="2:30" ht="15.75" customHeight="1">
      <c r="B312" s="178"/>
      <c r="C312" s="179"/>
      <c r="D312" s="180"/>
      <c r="E312" s="180"/>
      <c r="F312" s="126"/>
      <c r="G312" s="140"/>
      <c r="H312" s="136"/>
      <c r="J312" s="180"/>
      <c r="K312" s="179"/>
      <c r="L312" s="180"/>
      <c r="M312" s="180"/>
      <c r="N312" s="198"/>
      <c r="O312" s="126"/>
      <c r="P312" s="136"/>
      <c r="S312" s="180"/>
      <c r="T312" s="179"/>
      <c r="U312" s="180"/>
      <c r="V312" s="180"/>
      <c r="W312" s="180"/>
      <c r="X312" s="179"/>
      <c r="Y312" s="180"/>
      <c r="Z312" s="126"/>
      <c r="AA312" s="126"/>
    </row>
    <row r="313" spans="2:30" ht="15.75" customHeight="1">
      <c r="C313" s="136"/>
      <c r="G313" s="136"/>
      <c r="H313" s="136"/>
      <c r="K313" s="136"/>
      <c r="P313" s="136"/>
      <c r="T313" s="136"/>
      <c r="X313" s="136"/>
    </row>
    <row r="314" spans="2:30" ht="15.75" customHeight="1">
      <c r="C314" s="136"/>
      <c r="G314" s="136"/>
      <c r="H314" s="136"/>
      <c r="K314" s="136"/>
      <c r="P314" s="136"/>
      <c r="T314" s="136"/>
      <c r="X314" s="136"/>
    </row>
    <row r="315" spans="2:30" ht="15.75" customHeight="1">
      <c r="B315" s="137" t="s">
        <v>98</v>
      </c>
      <c r="C315" s="136"/>
      <c r="D315" s="138"/>
      <c r="E315" s="139"/>
      <c r="F315" s="126"/>
      <c r="G315" s="140"/>
      <c r="H315" s="136"/>
      <c r="K315" s="136"/>
      <c r="P315" s="136"/>
      <c r="S315" s="133"/>
      <c r="T315" s="140"/>
      <c r="U315" s="126"/>
      <c r="V315" s="133"/>
      <c r="W315" s="126"/>
      <c r="X315" s="205"/>
      <c r="Y315" s="209"/>
      <c r="AD315" s="210"/>
    </row>
    <row r="316" spans="2:30" ht="15.75" customHeight="1">
      <c r="B316" s="327" t="s">
        <v>127</v>
      </c>
      <c r="C316" s="136"/>
      <c r="G316" s="142"/>
      <c r="H316" s="136"/>
      <c r="K316" s="192"/>
      <c r="P316" s="142"/>
      <c r="T316" s="142"/>
      <c r="X316" s="142"/>
      <c r="AD316" s="188"/>
    </row>
    <row r="317" spans="2:30" ht="15.75" customHeight="1">
      <c r="B317" s="143" t="s">
        <v>5</v>
      </c>
      <c r="C317" s="183">
        <v>1</v>
      </c>
      <c r="D317" s="144">
        <v>2</v>
      </c>
      <c r="E317" s="144">
        <v>3</v>
      </c>
      <c r="F317" s="144">
        <v>4</v>
      </c>
      <c r="G317" s="145">
        <v>5</v>
      </c>
      <c r="H317" s="146">
        <v>6</v>
      </c>
      <c r="I317" s="144">
        <v>7</v>
      </c>
      <c r="J317" s="144">
        <v>8</v>
      </c>
      <c r="K317" s="144">
        <v>9</v>
      </c>
      <c r="L317" s="145">
        <v>10</v>
      </c>
      <c r="M317" s="146">
        <v>11</v>
      </c>
      <c r="N317" s="144">
        <v>12</v>
      </c>
      <c r="O317" s="144">
        <v>13</v>
      </c>
      <c r="P317" s="144">
        <v>14</v>
      </c>
      <c r="Q317" s="145">
        <v>15</v>
      </c>
      <c r="R317" s="146">
        <v>16</v>
      </c>
      <c r="S317" s="144">
        <v>17</v>
      </c>
      <c r="T317" s="144">
        <v>18</v>
      </c>
      <c r="U317" s="144">
        <v>19</v>
      </c>
      <c r="V317" s="145">
        <v>20</v>
      </c>
      <c r="W317" s="146">
        <v>21</v>
      </c>
      <c r="X317" s="144">
        <v>22</v>
      </c>
      <c r="Y317" s="144">
        <v>23</v>
      </c>
      <c r="Z317" s="144">
        <v>24</v>
      </c>
      <c r="AA317" s="211">
        <v>25</v>
      </c>
      <c r="AB317" s="211">
        <v>26</v>
      </c>
      <c r="AC317" s="145">
        <v>27</v>
      </c>
      <c r="AD317" s="212" t="s">
        <v>6</v>
      </c>
    </row>
    <row r="318" spans="2:30" ht="15.75" customHeight="1">
      <c r="B318" s="147" t="s">
        <v>67</v>
      </c>
      <c r="C318" s="150"/>
      <c r="D318" s="219"/>
      <c r="E318" s="151"/>
      <c r="F318" s="150"/>
      <c r="G318" s="152"/>
      <c r="H318" s="150"/>
      <c r="I318" s="151"/>
      <c r="J318" s="150"/>
      <c r="K318" s="151"/>
      <c r="L318" s="152"/>
      <c r="M318" s="150"/>
      <c r="N318" s="150"/>
      <c r="O318" s="151"/>
      <c r="P318" s="151"/>
      <c r="Q318" s="152"/>
      <c r="R318" s="150"/>
      <c r="S318" s="150"/>
      <c r="T318" s="151"/>
      <c r="U318" s="151"/>
      <c r="V318" s="152"/>
      <c r="W318" s="150"/>
      <c r="X318" s="151"/>
      <c r="Y318" s="151"/>
      <c r="Z318" s="151"/>
      <c r="AA318" s="214"/>
      <c r="AB318" s="214"/>
      <c r="AC318" s="152"/>
      <c r="AD318" s="394">
        <f t="shared" ref="AD318" si="32">SUM(C318:AC318)</f>
        <v>0</v>
      </c>
    </row>
    <row r="319" spans="2:30" ht="15.75" customHeight="1">
      <c r="B319" s="153" t="s">
        <v>74</v>
      </c>
      <c r="C319" s="184"/>
      <c r="D319" s="155"/>
      <c r="E319" s="156"/>
      <c r="F319" s="156"/>
      <c r="G319" s="185"/>
      <c r="H319" s="184"/>
      <c r="I319" s="156"/>
      <c r="J319" s="156"/>
      <c r="K319" s="193"/>
      <c r="L319" s="201"/>
      <c r="M319" s="202"/>
      <c r="N319" s="156"/>
      <c r="O319" s="156"/>
      <c r="P319" s="193"/>
      <c r="Q319" s="201"/>
      <c r="R319" s="202"/>
      <c r="S319" s="156"/>
      <c r="T319" s="193"/>
      <c r="U319" s="156"/>
      <c r="V319" s="201"/>
      <c r="W319" s="202"/>
      <c r="X319" s="193"/>
      <c r="Y319" s="156"/>
      <c r="Z319" s="156"/>
      <c r="AA319" s="156"/>
      <c r="AB319" s="156"/>
      <c r="AC319" s="201"/>
      <c r="AD319" s="392">
        <f t="shared" ref="AD319:AD328" si="33">SUM(C319:AC319)</f>
        <v>0</v>
      </c>
    </row>
    <row r="320" spans="2:30" ht="15.75" customHeight="1">
      <c r="B320" s="153" t="s">
        <v>75</v>
      </c>
      <c r="C320" s="186"/>
      <c r="D320" s="159"/>
      <c r="E320" s="160"/>
      <c r="F320" s="160"/>
      <c r="G320" s="187"/>
      <c r="H320" s="186"/>
      <c r="I320" s="160"/>
      <c r="J320" s="160"/>
      <c r="K320" s="160"/>
      <c r="L320" s="187"/>
      <c r="M320" s="186"/>
      <c r="N320" s="160"/>
      <c r="O320" s="160"/>
      <c r="P320" s="160"/>
      <c r="Q320" s="187"/>
      <c r="R320" s="186"/>
      <c r="S320" s="160"/>
      <c r="T320" s="160"/>
      <c r="U320" s="160"/>
      <c r="V320" s="187"/>
      <c r="W320" s="186"/>
      <c r="X320" s="160"/>
      <c r="Y320" s="160"/>
      <c r="Z320" s="160"/>
      <c r="AA320" s="160"/>
      <c r="AB320" s="160"/>
      <c r="AC320" s="187"/>
      <c r="AD320" s="392">
        <f t="shared" si="33"/>
        <v>0</v>
      </c>
    </row>
    <row r="321" spans="2:30" ht="15.75" customHeight="1">
      <c r="B321" s="153" t="s">
        <v>76</v>
      </c>
      <c r="C321" s="184"/>
      <c r="D321" s="155"/>
      <c r="E321" s="156"/>
      <c r="F321" s="156"/>
      <c r="G321" s="185"/>
      <c r="H321" s="184"/>
      <c r="I321" s="156"/>
      <c r="J321" s="156"/>
      <c r="K321" s="193"/>
      <c r="L321" s="201"/>
      <c r="M321" s="202"/>
      <c r="N321" s="156"/>
      <c r="O321" s="156"/>
      <c r="P321" s="193"/>
      <c r="Q321" s="201"/>
      <c r="R321" s="202"/>
      <c r="S321" s="156"/>
      <c r="T321" s="193"/>
      <c r="U321" s="156"/>
      <c r="V321" s="201"/>
      <c r="W321" s="202"/>
      <c r="X321" s="193"/>
      <c r="Y321" s="156"/>
      <c r="Z321" s="156"/>
      <c r="AA321" s="156"/>
      <c r="AB321" s="156"/>
      <c r="AC321" s="201"/>
      <c r="AD321" s="396">
        <f t="shared" si="33"/>
        <v>0</v>
      </c>
    </row>
    <row r="322" spans="2:30" ht="15.75" customHeight="1">
      <c r="B322" s="153" t="s">
        <v>77</v>
      </c>
      <c r="C322" s="186"/>
      <c r="D322" s="159"/>
      <c r="E322" s="160"/>
      <c r="F322" s="160"/>
      <c r="G322" s="187"/>
      <c r="H322" s="186"/>
      <c r="I322" s="160"/>
      <c r="J322" s="160"/>
      <c r="K322" s="160"/>
      <c r="L322" s="187"/>
      <c r="M322" s="186"/>
      <c r="N322" s="160"/>
      <c r="O322" s="160"/>
      <c r="P322" s="160"/>
      <c r="Q322" s="187"/>
      <c r="R322" s="186"/>
      <c r="S322" s="160"/>
      <c r="T322" s="160"/>
      <c r="U322" s="160"/>
      <c r="V322" s="187"/>
      <c r="W322" s="186"/>
      <c r="X322" s="160"/>
      <c r="Y322" s="160"/>
      <c r="Z322" s="160"/>
      <c r="AA322" s="160"/>
      <c r="AB322" s="160"/>
      <c r="AC322" s="187"/>
      <c r="AD322" s="396">
        <f t="shared" si="33"/>
        <v>0</v>
      </c>
    </row>
    <row r="323" spans="2:30" ht="15.75" customHeight="1">
      <c r="B323" s="153" t="s">
        <v>78</v>
      </c>
      <c r="C323" s="184"/>
      <c r="D323" s="155"/>
      <c r="E323" s="156"/>
      <c r="F323" s="156"/>
      <c r="G323" s="185"/>
      <c r="H323" s="184"/>
      <c r="I323" s="156"/>
      <c r="J323" s="156"/>
      <c r="K323" s="193"/>
      <c r="L323" s="201"/>
      <c r="M323" s="202"/>
      <c r="N323" s="156"/>
      <c r="O323" s="156"/>
      <c r="P323" s="193"/>
      <c r="Q323" s="201"/>
      <c r="R323" s="202"/>
      <c r="S323" s="156"/>
      <c r="T323" s="193"/>
      <c r="U323" s="156"/>
      <c r="V323" s="201"/>
      <c r="W323" s="202"/>
      <c r="X323" s="193"/>
      <c r="Y323" s="156"/>
      <c r="Z323" s="156"/>
      <c r="AA323" s="156"/>
      <c r="AB323" s="156"/>
      <c r="AC323" s="201"/>
      <c r="AD323" s="396">
        <f t="shared" si="33"/>
        <v>0</v>
      </c>
    </row>
    <row r="324" spans="2:30" ht="15.75" customHeight="1">
      <c r="B324" s="153" t="s">
        <v>79</v>
      </c>
      <c r="C324" s="186"/>
      <c r="D324" s="159"/>
      <c r="E324" s="160"/>
      <c r="F324" s="160"/>
      <c r="G324" s="187"/>
      <c r="H324" s="186"/>
      <c r="I324" s="160"/>
      <c r="J324" s="160"/>
      <c r="K324" s="160"/>
      <c r="L324" s="187"/>
      <c r="M324" s="186"/>
      <c r="N324" s="160"/>
      <c r="O324" s="160"/>
      <c r="P324" s="160"/>
      <c r="Q324" s="187"/>
      <c r="R324" s="186"/>
      <c r="S324" s="160"/>
      <c r="T324" s="160"/>
      <c r="U324" s="160"/>
      <c r="V324" s="187"/>
      <c r="W324" s="186"/>
      <c r="X324" s="160"/>
      <c r="Y324" s="160"/>
      <c r="Z324" s="160"/>
      <c r="AA324" s="160"/>
      <c r="AB324" s="160"/>
      <c r="AC324" s="187"/>
      <c r="AD324" s="396">
        <f t="shared" si="33"/>
        <v>0</v>
      </c>
    </row>
    <row r="325" spans="2:30" ht="15.75" customHeight="1">
      <c r="B325" s="153" t="s">
        <v>80</v>
      </c>
      <c r="C325" s="184"/>
      <c r="D325" s="155"/>
      <c r="E325" s="156"/>
      <c r="F325" s="156"/>
      <c r="G325" s="185"/>
      <c r="H325" s="184"/>
      <c r="I325" s="156"/>
      <c r="J325" s="156"/>
      <c r="K325" s="193"/>
      <c r="L325" s="201"/>
      <c r="M325" s="202"/>
      <c r="N325" s="156"/>
      <c r="O325" s="156"/>
      <c r="P325" s="193"/>
      <c r="Q325" s="201"/>
      <c r="R325" s="202"/>
      <c r="S325" s="156"/>
      <c r="T325" s="193"/>
      <c r="U325" s="156"/>
      <c r="V325" s="201"/>
      <c r="W325" s="202"/>
      <c r="X325" s="193"/>
      <c r="Y325" s="156"/>
      <c r="Z325" s="156"/>
      <c r="AA325" s="156"/>
      <c r="AB325" s="156"/>
      <c r="AC325" s="201"/>
      <c r="AD325" s="396">
        <f t="shared" si="33"/>
        <v>0</v>
      </c>
    </row>
    <row r="326" spans="2:30" ht="15.75" customHeight="1">
      <c r="B326" s="153" t="s">
        <v>81</v>
      </c>
      <c r="C326" s="186"/>
      <c r="D326" s="159"/>
      <c r="E326" s="160"/>
      <c r="F326" s="160"/>
      <c r="G326" s="187"/>
      <c r="H326" s="186"/>
      <c r="I326" s="160"/>
      <c r="J326" s="160"/>
      <c r="K326" s="160"/>
      <c r="L326" s="187"/>
      <c r="M326" s="186"/>
      <c r="N326" s="160"/>
      <c r="O326" s="160"/>
      <c r="P326" s="160"/>
      <c r="Q326" s="187"/>
      <c r="R326" s="186"/>
      <c r="S326" s="160"/>
      <c r="T326" s="160"/>
      <c r="U326" s="160"/>
      <c r="V326" s="187"/>
      <c r="W326" s="186"/>
      <c r="X326" s="160"/>
      <c r="Y326" s="160"/>
      <c r="Z326" s="160"/>
      <c r="AA326" s="160"/>
      <c r="AB326" s="160"/>
      <c r="AC326" s="187"/>
      <c r="AD326" s="396">
        <f t="shared" si="33"/>
        <v>0</v>
      </c>
    </row>
    <row r="327" spans="2:30" ht="15.75" customHeight="1">
      <c r="B327" s="162" t="s">
        <v>82</v>
      </c>
      <c r="C327" s="184"/>
      <c r="D327" s="155"/>
      <c r="E327" s="156"/>
      <c r="F327" s="156"/>
      <c r="G327" s="185"/>
      <c r="H327" s="184"/>
      <c r="I327" s="156"/>
      <c r="J327" s="156"/>
      <c r="K327" s="193"/>
      <c r="L327" s="201"/>
      <c r="M327" s="202"/>
      <c r="N327" s="156"/>
      <c r="O327" s="156"/>
      <c r="P327" s="193"/>
      <c r="Q327" s="201"/>
      <c r="R327" s="202"/>
      <c r="S327" s="156"/>
      <c r="T327" s="193"/>
      <c r="U327" s="156"/>
      <c r="V327" s="201"/>
      <c r="W327" s="202"/>
      <c r="X327" s="193"/>
      <c r="Y327" s="156"/>
      <c r="Z327" s="156"/>
      <c r="AA327" s="156"/>
      <c r="AB327" s="156"/>
      <c r="AC327" s="201"/>
      <c r="AD327" s="396">
        <f t="shared" si="33"/>
        <v>0</v>
      </c>
    </row>
    <row r="328" spans="2:30" ht="15.75" customHeight="1">
      <c r="B328" s="162" t="s">
        <v>83</v>
      </c>
      <c r="C328" s="186"/>
      <c r="D328" s="159"/>
      <c r="E328" s="160"/>
      <c r="F328" s="160"/>
      <c r="G328" s="187"/>
      <c r="H328" s="186"/>
      <c r="I328" s="160"/>
      <c r="J328" s="160"/>
      <c r="K328" s="160"/>
      <c r="L328" s="187"/>
      <c r="M328" s="186"/>
      <c r="N328" s="160"/>
      <c r="O328" s="160"/>
      <c r="P328" s="160"/>
      <c r="Q328" s="187"/>
      <c r="R328" s="186"/>
      <c r="S328" s="160"/>
      <c r="T328" s="160"/>
      <c r="U328" s="160"/>
      <c r="V328" s="187"/>
      <c r="W328" s="186"/>
      <c r="X328" s="160"/>
      <c r="Y328" s="160"/>
      <c r="Z328" s="160"/>
      <c r="AA328" s="160"/>
      <c r="AB328" s="160"/>
      <c r="AC328" s="187"/>
      <c r="AD328" s="396">
        <f t="shared" si="33"/>
        <v>0</v>
      </c>
    </row>
    <row r="329" spans="2:30" ht="15.75" customHeight="1">
      <c r="B329" s="163" t="s">
        <v>84</v>
      </c>
      <c r="C329" s="380">
        <f>SUM(C318,-C319,-C320,-C321,-C322,-C323,-C324,-C325,-C326,-C327)</f>
        <v>0</v>
      </c>
      <c r="D329" s="383">
        <f t="shared" ref="D329:AD329" si="34">SUM(D318,-D319,-D320,-D321,-D322,-D323,-D324,-D325,-D326,-D327)</f>
        <v>0</v>
      </c>
      <c r="E329" s="382">
        <f t="shared" si="34"/>
        <v>0</v>
      </c>
      <c r="F329" s="382">
        <f t="shared" si="34"/>
        <v>0</v>
      </c>
      <c r="G329" s="389">
        <f t="shared" si="34"/>
        <v>0</v>
      </c>
      <c r="H329" s="384">
        <f t="shared" si="34"/>
        <v>0</v>
      </c>
      <c r="I329" s="382">
        <f t="shared" si="34"/>
        <v>0</v>
      </c>
      <c r="J329" s="382">
        <f t="shared" si="34"/>
        <v>0</v>
      </c>
      <c r="K329" s="386">
        <f t="shared" si="34"/>
        <v>0</v>
      </c>
      <c r="L329" s="401">
        <f t="shared" si="34"/>
        <v>0</v>
      </c>
      <c r="M329" s="400">
        <f t="shared" si="34"/>
        <v>0</v>
      </c>
      <c r="N329" s="382">
        <f t="shared" si="34"/>
        <v>0</v>
      </c>
      <c r="O329" s="382">
        <f t="shared" si="34"/>
        <v>0</v>
      </c>
      <c r="P329" s="386">
        <f t="shared" si="34"/>
        <v>0</v>
      </c>
      <c r="Q329" s="401">
        <f t="shared" si="34"/>
        <v>0</v>
      </c>
      <c r="R329" s="400">
        <f t="shared" si="34"/>
        <v>0</v>
      </c>
      <c r="S329" s="382">
        <f t="shared" si="34"/>
        <v>0</v>
      </c>
      <c r="T329" s="386">
        <f t="shared" si="34"/>
        <v>0</v>
      </c>
      <c r="U329" s="400">
        <f t="shared" si="34"/>
        <v>0</v>
      </c>
      <c r="V329" s="401">
        <f t="shared" si="34"/>
        <v>0</v>
      </c>
      <c r="W329" s="400">
        <f t="shared" si="34"/>
        <v>0</v>
      </c>
      <c r="X329" s="386">
        <f t="shared" si="34"/>
        <v>0</v>
      </c>
      <c r="Y329" s="382">
        <f t="shared" si="34"/>
        <v>0</v>
      </c>
      <c r="Z329" s="382">
        <f t="shared" si="34"/>
        <v>0</v>
      </c>
      <c r="AA329" s="414">
        <f t="shared" si="34"/>
        <v>0</v>
      </c>
      <c r="AB329" s="414">
        <f t="shared" si="34"/>
        <v>0</v>
      </c>
      <c r="AC329" s="401">
        <f t="shared" si="34"/>
        <v>0</v>
      </c>
      <c r="AD329" s="397">
        <f t="shared" si="34"/>
        <v>0</v>
      </c>
    </row>
    <row r="330" spans="2:30" ht="15.75" customHeight="1">
      <c r="B330" s="166"/>
      <c r="C330" s="69"/>
      <c r="D330" s="167"/>
      <c r="E330" s="168"/>
      <c r="F330" s="168"/>
      <c r="G330" s="69"/>
      <c r="H330" s="69"/>
      <c r="I330" s="168"/>
      <c r="J330" s="168"/>
      <c r="K330" s="69"/>
      <c r="L330" s="168"/>
      <c r="M330" s="168"/>
      <c r="N330" s="168"/>
      <c r="O330" s="168"/>
      <c r="P330" s="69"/>
      <c r="Q330" s="168"/>
      <c r="R330" s="168"/>
      <c r="S330" s="168"/>
      <c r="T330" s="69"/>
      <c r="U330" s="168"/>
      <c r="V330" s="168"/>
      <c r="W330" s="168"/>
      <c r="X330" s="69"/>
      <c r="Y330" s="168"/>
      <c r="Z330" s="217"/>
      <c r="AA330" s="217"/>
      <c r="AB330" s="218"/>
    </row>
    <row r="331" spans="2:30" ht="15.75" customHeight="1">
      <c r="B331" s="169" t="s">
        <v>85</v>
      </c>
      <c r="C331" s="170"/>
      <c r="D331" s="171"/>
      <c r="E331" s="171"/>
      <c r="F331" s="411" t="e">
        <f>AD327/AD318*100</f>
        <v>#DIV/0!</v>
      </c>
      <c r="G331" s="411"/>
      <c r="H331" s="172" t="s">
        <v>13</v>
      </c>
      <c r="I331" s="180"/>
      <c r="J331" s="180"/>
      <c r="K331" s="179"/>
      <c r="L331" s="180"/>
      <c r="M331" s="180"/>
      <c r="N331" s="54"/>
      <c r="O331" s="54"/>
      <c r="P331" s="136"/>
      <c r="S331" s="180"/>
      <c r="T331" s="179"/>
      <c r="U331" s="180"/>
      <c r="V331" s="180"/>
      <c r="W331" s="180"/>
      <c r="X331" s="179"/>
      <c r="Y331" s="180"/>
      <c r="Z331" s="126"/>
      <c r="AA331" s="126"/>
    </row>
    <row r="332" spans="2:30" ht="15.75" customHeight="1">
      <c r="B332" s="166"/>
      <c r="C332" s="136"/>
      <c r="F332" s="173"/>
      <c r="G332" s="174"/>
      <c r="H332" s="174"/>
      <c r="K332" s="136"/>
      <c r="P332" s="136"/>
      <c r="T332" s="136"/>
      <c r="X332" s="136"/>
    </row>
    <row r="333" spans="2:30" ht="15.75" customHeight="1">
      <c r="B333" s="175" t="s">
        <v>86</v>
      </c>
      <c r="C333" s="176" t="s">
        <v>87</v>
      </c>
      <c r="D333" s="169"/>
      <c r="E333" s="169"/>
      <c r="F333" s="411" t="e">
        <f>SUM(AD319,AD320,AD321,AD322,AD323,AD324,AD325,AD326)/AD318*100</f>
        <v>#DIV/0!</v>
      </c>
      <c r="G333" s="411"/>
      <c r="H333" s="177" t="s">
        <v>13</v>
      </c>
      <c r="I333" s="129"/>
      <c r="J333" s="129"/>
      <c r="K333" s="197"/>
      <c r="L333" s="129"/>
      <c r="M333" s="129"/>
      <c r="N333" s="55"/>
      <c r="O333" s="55"/>
      <c r="P333" s="197"/>
      <c r="Q333" s="129"/>
      <c r="R333" s="129"/>
      <c r="S333" s="129"/>
      <c r="T333" s="197"/>
      <c r="U333" s="129"/>
      <c r="V333" s="129"/>
      <c r="W333" s="129"/>
      <c r="X333" s="197"/>
      <c r="Y333" s="129"/>
      <c r="Z333" s="138"/>
      <c r="AA333" s="138"/>
      <c r="AB333" s="129"/>
    </row>
    <row r="334" spans="2:30" ht="15.75" customHeight="1">
      <c r="B334" s="178"/>
      <c r="C334" s="179"/>
      <c r="D334" s="180"/>
      <c r="E334" s="180"/>
      <c r="F334" s="126"/>
      <c r="G334" s="140"/>
      <c r="H334" s="136"/>
      <c r="J334" s="180"/>
      <c r="K334" s="179"/>
      <c r="L334" s="180"/>
      <c r="M334" s="180"/>
      <c r="N334" s="198"/>
      <c r="O334" s="126"/>
      <c r="P334" s="136"/>
      <c r="S334" s="180"/>
      <c r="T334" s="179"/>
      <c r="U334" s="180"/>
      <c r="V334" s="180"/>
      <c r="W334" s="180"/>
      <c r="X334" s="179"/>
      <c r="Y334" s="180"/>
      <c r="Z334" s="126"/>
      <c r="AA334" s="126"/>
    </row>
    <row r="335" spans="2:30" ht="15.75" customHeight="1">
      <c r="B335" s="178"/>
      <c r="C335" s="179"/>
      <c r="D335" s="180"/>
      <c r="E335" s="180"/>
      <c r="F335" s="126"/>
      <c r="G335" s="140"/>
      <c r="H335" s="136"/>
      <c r="J335" s="180"/>
      <c r="K335" s="179"/>
      <c r="L335" s="180"/>
      <c r="M335" s="180"/>
      <c r="N335" s="198"/>
      <c r="O335" s="126"/>
      <c r="P335" s="136"/>
      <c r="S335" s="180"/>
      <c r="T335" s="179"/>
      <c r="U335" s="180"/>
      <c r="V335" s="180"/>
      <c r="W335" s="180"/>
      <c r="X335" s="179"/>
      <c r="Y335" s="180"/>
      <c r="Z335" s="126"/>
      <c r="AA335" s="126"/>
    </row>
    <row r="336" spans="2:30" ht="15.75" customHeight="1">
      <c r="B336" s="178"/>
      <c r="C336" s="179"/>
      <c r="D336" s="180"/>
      <c r="E336" s="180"/>
      <c r="F336" s="126"/>
      <c r="G336" s="140"/>
      <c r="H336" s="136"/>
      <c r="J336" s="180"/>
      <c r="K336" s="179"/>
      <c r="L336" s="180"/>
      <c r="M336" s="180"/>
      <c r="N336" s="198"/>
      <c r="O336" s="126"/>
      <c r="P336" s="136"/>
      <c r="S336" s="180"/>
      <c r="T336" s="179"/>
      <c r="U336" s="180"/>
      <c r="V336" s="180"/>
      <c r="W336" s="180"/>
      <c r="X336" s="179"/>
      <c r="Y336" s="180"/>
      <c r="Z336" s="126"/>
      <c r="AA336" s="126"/>
    </row>
    <row r="337" spans="2:27" ht="15.75" customHeight="1">
      <c r="B337" s="178"/>
      <c r="C337" s="179"/>
      <c r="D337" s="180"/>
      <c r="E337" s="180"/>
      <c r="F337" s="126"/>
      <c r="G337" s="140"/>
      <c r="H337" s="136"/>
      <c r="J337" s="180"/>
      <c r="K337" s="179"/>
      <c r="L337" s="180"/>
      <c r="M337" s="180"/>
      <c r="N337" s="198"/>
      <c r="O337" s="126"/>
      <c r="P337" s="136"/>
      <c r="S337" s="180"/>
      <c r="T337" s="179"/>
      <c r="U337" s="180"/>
      <c r="V337" s="180"/>
      <c r="W337" s="180"/>
      <c r="X337" s="179"/>
      <c r="Y337" s="180"/>
      <c r="Z337" s="126"/>
      <c r="AA337" s="126"/>
    </row>
    <row r="338" spans="2:27" ht="15.75" customHeight="1">
      <c r="B338" s="178"/>
      <c r="C338" s="179"/>
      <c r="D338" s="180"/>
      <c r="E338" s="180"/>
      <c r="F338" s="126"/>
      <c r="G338" s="140"/>
      <c r="H338" s="136"/>
      <c r="J338" s="180"/>
      <c r="K338" s="179"/>
      <c r="L338" s="180"/>
      <c r="M338" s="180"/>
      <c r="N338" s="198"/>
      <c r="O338" s="126"/>
      <c r="P338" s="136"/>
      <c r="S338" s="180"/>
      <c r="T338" s="179"/>
      <c r="U338" s="180"/>
      <c r="V338" s="180"/>
      <c r="W338" s="180"/>
      <c r="X338" s="179"/>
      <c r="Y338" s="180"/>
      <c r="Z338" s="126"/>
      <c r="AA338" s="126"/>
    </row>
    <row r="339" spans="2:27" ht="15.75" customHeight="1">
      <c r="B339" s="178"/>
      <c r="C339" s="179"/>
      <c r="D339" s="180"/>
      <c r="E339" s="180"/>
      <c r="F339" s="126"/>
      <c r="G339" s="140"/>
      <c r="H339" s="136"/>
      <c r="J339" s="180"/>
      <c r="K339" s="179"/>
      <c r="L339" s="180"/>
      <c r="M339" s="180"/>
      <c r="N339" s="198"/>
      <c r="O339" s="126"/>
      <c r="P339" s="136"/>
      <c r="S339" s="180"/>
      <c r="T339" s="179"/>
      <c r="U339" s="180"/>
      <c r="V339" s="180"/>
      <c r="W339" s="180"/>
      <c r="X339" s="179"/>
      <c r="Y339" s="180"/>
      <c r="Z339" s="126"/>
      <c r="AA339" s="126"/>
    </row>
    <row r="340" spans="2:27" ht="15.75" customHeight="1">
      <c r="B340" s="178"/>
      <c r="C340" s="179"/>
      <c r="D340" s="180"/>
      <c r="E340" s="180"/>
      <c r="F340" s="126"/>
      <c r="G340" s="140"/>
      <c r="H340" s="136"/>
      <c r="J340" s="180"/>
      <c r="K340" s="179"/>
      <c r="L340" s="180"/>
      <c r="M340" s="180"/>
      <c r="N340" s="198"/>
      <c r="O340" s="126"/>
      <c r="P340" s="136"/>
      <c r="S340" s="180"/>
      <c r="T340" s="179"/>
      <c r="U340" s="180"/>
      <c r="V340" s="180"/>
      <c r="W340" s="180"/>
      <c r="X340" s="179"/>
      <c r="Y340" s="180"/>
      <c r="Z340" s="126"/>
      <c r="AA340" s="126"/>
    </row>
    <row r="341" spans="2:27" ht="15.75" customHeight="1">
      <c r="C341" s="136"/>
      <c r="G341" s="136"/>
      <c r="H341" s="136"/>
      <c r="J341" s="126"/>
      <c r="K341" s="136"/>
      <c r="P341" s="136"/>
      <c r="T341" s="136"/>
      <c r="X341" s="136"/>
    </row>
    <row r="342" spans="2:27" ht="15.75" customHeight="1">
      <c r="C342" s="136"/>
      <c r="G342" s="136"/>
      <c r="H342" s="136"/>
      <c r="K342" s="136"/>
      <c r="P342" s="136"/>
      <c r="T342" s="136"/>
      <c r="X342" s="136"/>
    </row>
    <row r="343" spans="2:27" ht="15.75" customHeight="1">
      <c r="B343" s="342" t="s">
        <v>115</v>
      </c>
      <c r="C343" s="222" t="s">
        <v>100</v>
      </c>
      <c r="K343" s="136"/>
      <c r="P343" s="136"/>
      <c r="T343" s="136"/>
      <c r="X343" s="136"/>
    </row>
    <row r="344" spans="2:27" ht="15.75" customHeight="1">
      <c r="C344" s="223">
        <v>2</v>
      </c>
      <c r="K344" s="136"/>
      <c r="P344" s="136"/>
      <c r="T344" s="136"/>
      <c r="X344" s="136"/>
    </row>
    <row r="345" spans="2:27" ht="15.75" customHeight="1">
      <c r="B345" s="224" t="s">
        <v>67</v>
      </c>
      <c r="C345" s="409">
        <f>SUM(AD10,AD38,AD66,AD94,AD122,AD150,AD178,AD206,AD234,AD262,AD290,AD318)</f>
        <v>0</v>
      </c>
      <c r="E345" s="225" t="s">
        <v>116</v>
      </c>
      <c r="K345" s="136"/>
      <c r="P345" s="136"/>
      <c r="T345" s="136"/>
      <c r="X345" s="136"/>
    </row>
    <row r="346" spans="2:27" ht="15.75" customHeight="1">
      <c r="B346" s="226" t="s">
        <v>74</v>
      </c>
      <c r="C346" s="409">
        <f t="shared" ref="C346:C347" si="35">SUM(AD11,AD39,AD67,AD95,AD123,AD151,AD179,AD207,AD235,AD263,AD291,AD319)</f>
        <v>0</v>
      </c>
      <c r="E346" s="225" t="s">
        <v>117</v>
      </c>
      <c r="K346" s="136"/>
      <c r="P346" s="136"/>
      <c r="T346" s="136"/>
      <c r="X346" s="136"/>
    </row>
    <row r="347" spans="2:27" ht="15.75" customHeight="1">
      <c r="B347" s="226" t="s">
        <v>75</v>
      </c>
      <c r="C347" s="409">
        <f t="shared" si="35"/>
        <v>0</v>
      </c>
      <c r="E347" s="225" t="s">
        <v>118</v>
      </c>
      <c r="K347" s="136"/>
      <c r="P347" s="136"/>
      <c r="T347" s="136"/>
      <c r="X347" s="136"/>
    </row>
    <row r="348" spans="2:27" ht="15.75" customHeight="1">
      <c r="B348" s="226" t="s">
        <v>76</v>
      </c>
      <c r="C348" s="409">
        <f t="shared" ref="C348:C353" si="36">SUM(AD13,AD41,AD69,AD97,AD125,AD153,AD181,AD209,AD237,AD265,AD293,AD321)</f>
        <v>0</v>
      </c>
      <c r="E348" s="225" t="s">
        <v>119</v>
      </c>
      <c r="K348" s="136"/>
      <c r="P348" s="136"/>
      <c r="T348" s="136"/>
      <c r="X348" s="136"/>
    </row>
    <row r="349" spans="2:27" ht="15.75" customHeight="1">
      <c r="B349" s="226" t="s">
        <v>77</v>
      </c>
      <c r="C349" s="409">
        <f t="shared" si="36"/>
        <v>0</v>
      </c>
      <c r="E349" s="225"/>
      <c r="K349" s="136"/>
      <c r="P349" s="136"/>
      <c r="T349" s="136"/>
      <c r="X349" s="136"/>
    </row>
    <row r="350" spans="2:27" ht="15.75" customHeight="1">
      <c r="B350" s="226" t="s">
        <v>78</v>
      </c>
      <c r="C350" s="409">
        <f t="shared" si="36"/>
        <v>0</v>
      </c>
      <c r="K350" s="136"/>
      <c r="P350" s="136"/>
      <c r="T350" s="136"/>
      <c r="X350" s="136"/>
    </row>
    <row r="351" spans="2:27" ht="15.75" customHeight="1">
      <c r="B351" s="226" t="s">
        <v>79</v>
      </c>
      <c r="C351" s="409">
        <f t="shared" si="36"/>
        <v>0</v>
      </c>
      <c r="K351" s="136"/>
      <c r="P351" s="136"/>
      <c r="T351" s="136"/>
      <c r="X351" s="136"/>
    </row>
    <row r="352" spans="2:27" ht="15.75" customHeight="1">
      <c r="B352" s="226" t="s">
        <v>80</v>
      </c>
      <c r="C352" s="409">
        <f t="shared" si="36"/>
        <v>0</v>
      </c>
      <c r="K352" s="136"/>
      <c r="P352" s="136"/>
      <c r="T352" s="136"/>
      <c r="X352" s="136"/>
    </row>
    <row r="353" spans="2:24" ht="15.75" customHeight="1">
      <c r="B353" s="226" t="s">
        <v>81</v>
      </c>
      <c r="C353" s="409">
        <f t="shared" si="36"/>
        <v>0</v>
      </c>
      <c r="K353" s="136"/>
      <c r="P353" s="136"/>
      <c r="T353" s="136"/>
      <c r="X353" s="136"/>
    </row>
    <row r="354" spans="2:24" ht="15.75" customHeight="1">
      <c r="B354" s="227" t="s">
        <v>82</v>
      </c>
      <c r="C354" s="409">
        <f>SUM(AD19,AD47,AD75,AD103,AD131,AD159,AD187,AD215,AD243,AD271,AD299,AD327)</f>
        <v>0</v>
      </c>
      <c r="K354" s="136"/>
      <c r="P354" s="136"/>
      <c r="T354" s="136"/>
      <c r="X354" s="136"/>
    </row>
    <row r="355" spans="2:24" ht="15.75" customHeight="1">
      <c r="B355" s="228" t="s">
        <v>83</v>
      </c>
      <c r="C355" s="409">
        <f>SUM(AD20,AD48,AD76,AD104,AD132,AD160,AD188,AD216,AD244,AD272,AD300,AD328)</f>
        <v>0</v>
      </c>
      <c r="K355" s="136"/>
      <c r="P355" s="136"/>
      <c r="T355" s="136"/>
      <c r="X355" s="136"/>
    </row>
    <row r="356" spans="2:24" ht="15.75" customHeight="1">
      <c r="B356" s="229" t="s">
        <v>84</v>
      </c>
      <c r="C356" s="409">
        <f>SUM('YEAR 2'!AD21,'YEAR 2'!AD49,'YEAR 2'!AD77,'YEAR 2'!AD105,'YEAR 2'!AD133,'YEAR 2'!AD161,'YEAR 2'!AD189,'YEAR 2'!AD217,'YEAR 2'!AD245,'YEAR 2'!AD273,'YEAR 2'!AD301,'YEAR 2'!AD329)</f>
        <v>0</v>
      </c>
      <c r="K356" s="136"/>
      <c r="P356" s="136"/>
      <c r="T356" s="136"/>
      <c r="X356" s="136"/>
    </row>
    <row r="357" spans="2:24">
      <c r="C357" s="136"/>
      <c r="G357" s="136"/>
      <c r="H357" s="136"/>
      <c r="K357" s="136"/>
      <c r="P357" s="136"/>
      <c r="T357" s="136"/>
      <c r="X357" s="136"/>
    </row>
  </sheetData>
  <sheetProtection algorithmName="SHA-512" hashValue="jmQHB00GLE2MJmQFOanVq0N9LI+Bjv02hJunNMIl+5SoDtSSVUd54zswE1yBjzg9qOVAfvrrvPn0TdOuVQ42qA==" saltValue="TaRS5KweiNUMtiQc0zT4cA==" spinCount="100000" sheet="1" objects="1" scenarios="1" selectLockedCells="1"/>
  <mergeCells count="26">
    <mergeCell ref="B2:AD2"/>
    <mergeCell ref="B4:AD4"/>
    <mergeCell ref="F23:G23"/>
    <mergeCell ref="F25:G25"/>
    <mergeCell ref="F51:G51"/>
    <mergeCell ref="F53:G53"/>
    <mergeCell ref="F79:G79"/>
    <mergeCell ref="F81:G81"/>
    <mergeCell ref="F107:G107"/>
    <mergeCell ref="F109:G109"/>
    <mergeCell ref="F135:G135"/>
    <mergeCell ref="F137:G137"/>
    <mergeCell ref="F163:G163"/>
    <mergeCell ref="F165:G165"/>
    <mergeCell ref="F191:G191"/>
    <mergeCell ref="F193:G193"/>
    <mergeCell ref="F219:G219"/>
    <mergeCell ref="F221:G221"/>
    <mergeCell ref="F247:G247"/>
    <mergeCell ref="F249:G249"/>
    <mergeCell ref="F333:G333"/>
    <mergeCell ref="F275:G275"/>
    <mergeCell ref="F277:G277"/>
    <mergeCell ref="F303:G303"/>
    <mergeCell ref="F305:G305"/>
    <mergeCell ref="F331:G331"/>
  </mergeCells>
  <phoneticPr fontId="7" type="noConversion"/>
  <pageMargins left="1.25" right="0" top="0.75" bottom="0" header="0" footer="0"/>
  <pageSetup scale="81" orientation="landscape" horizontalDpi="1200"/>
  <headerFooter alignWithMargins="0"/>
  <rowBreaks count="2" manualBreakCount="2">
    <brk id="46" max="27" man="1"/>
    <brk id="9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Z356"/>
  <sheetViews>
    <sheetView showGridLines="0" zoomScale="90" zoomScaleNormal="90" workbookViewId="0">
      <selection activeCell="D345" sqref="D345"/>
    </sheetView>
  </sheetViews>
  <sheetFormatPr defaultColWidth="9" defaultRowHeight="13.2"/>
  <cols>
    <col min="1" max="1" width="3.77734375" customWidth="1"/>
    <col min="2" max="2" width="24.44140625" customWidth="1"/>
    <col min="3" max="3" width="7.5546875" style="5" customWidth="1"/>
    <col min="4" max="4" width="8.77734375" customWidth="1"/>
    <col min="5" max="7" width="7.5546875" customWidth="1"/>
    <col min="8" max="29" width="6.77734375" customWidth="1"/>
    <col min="30" max="30" width="9.77734375" customWidth="1"/>
  </cols>
  <sheetData>
    <row r="1" spans="1:78" ht="12" customHeight="1">
      <c r="B1" s="128"/>
      <c r="C1" s="128"/>
      <c r="D1" s="129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78" ht="33" customHeight="1">
      <c r="B2" s="359" t="s">
        <v>125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</row>
    <row r="3" spans="1:78" ht="8.4" customHeight="1">
      <c r="B3" s="317"/>
      <c r="C3" s="318"/>
      <c r="D3" s="318"/>
      <c r="E3" s="318"/>
      <c r="F3" s="318"/>
      <c r="G3" s="318"/>
      <c r="H3" s="318"/>
      <c r="I3" s="318"/>
      <c r="J3" s="188"/>
      <c r="K3" s="188"/>
      <c r="L3" s="189"/>
      <c r="M3" s="188"/>
      <c r="N3" s="190"/>
      <c r="O3" s="190"/>
      <c r="P3" s="190"/>
      <c r="Q3" s="190"/>
      <c r="R3" s="190"/>
      <c r="S3" s="190"/>
      <c r="T3" s="188"/>
      <c r="U3" s="188"/>
      <c r="V3" s="188"/>
      <c r="W3" s="188"/>
      <c r="X3" s="188"/>
      <c r="Y3" s="206"/>
      <c r="Z3" s="207"/>
      <c r="AA3" s="207"/>
      <c r="AB3" s="207"/>
      <c r="AC3" s="207"/>
      <c r="AD3" s="208"/>
    </row>
    <row r="4" spans="1:78" ht="20.25" customHeight="1">
      <c r="B4" s="357" t="s">
        <v>126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</row>
    <row r="5" spans="1:78" ht="15.75" customHeight="1">
      <c r="B5" s="128"/>
      <c r="C5" s="128"/>
      <c r="D5" s="129"/>
      <c r="E5" s="133"/>
      <c r="F5" s="134"/>
      <c r="G5" s="135"/>
      <c r="H5" s="133"/>
      <c r="I5" s="133"/>
      <c r="J5" s="134"/>
      <c r="K5" s="134"/>
      <c r="L5" s="133"/>
      <c r="M5" s="133"/>
      <c r="N5" s="134"/>
      <c r="O5" s="132"/>
      <c r="P5" s="133"/>
      <c r="Q5" s="203"/>
      <c r="R5" s="203"/>
      <c r="S5" s="204"/>
      <c r="T5" s="203"/>
      <c r="U5" s="203"/>
      <c r="V5" s="203"/>
      <c r="W5" s="134"/>
      <c r="X5" s="133"/>
      <c r="Y5" s="133"/>
      <c r="Z5" s="133"/>
      <c r="AA5" s="134"/>
      <c r="AB5" s="61"/>
      <c r="AC5" s="133"/>
      <c r="AD5" s="133"/>
    </row>
    <row r="6" spans="1:78" ht="15.75" customHeight="1">
      <c r="B6" s="128"/>
      <c r="C6" s="136"/>
      <c r="D6" s="129"/>
      <c r="E6" s="128"/>
      <c r="F6" s="128"/>
      <c r="G6" s="136"/>
      <c r="H6" s="136"/>
      <c r="I6" s="128"/>
      <c r="J6" s="128"/>
      <c r="K6" s="136"/>
      <c r="L6" s="128"/>
      <c r="M6" s="191"/>
      <c r="N6" s="128"/>
      <c r="O6" s="128"/>
      <c r="P6" s="136"/>
      <c r="Q6" s="128"/>
      <c r="R6" s="128"/>
      <c r="S6" s="128"/>
      <c r="T6" s="136"/>
      <c r="U6" s="128"/>
      <c r="V6" s="128"/>
      <c r="W6" s="128"/>
      <c r="X6" s="136"/>
      <c r="Y6" s="128"/>
      <c r="Z6" s="128"/>
      <c r="AA6" s="128"/>
      <c r="AB6" s="128"/>
      <c r="AC6" s="128"/>
      <c r="AD6" s="128"/>
    </row>
    <row r="7" spans="1:78" s="1" customFormat="1" ht="15.75" customHeight="1">
      <c r="A7" s="62"/>
      <c r="B7" s="137" t="s">
        <v>73</v>
      </c>
      <c r="C7" s="136"/>
      <c r="D7" s="138"/>
      <c r="E7" s="139"/>
      <c r="F7" s="126"/>
      <c r="G7" s="140"/>
      <c r="H7" s="136"/>
      <c r="I7" s="128"/>
      <c r="J7" s="128"/>
      <c r="K7" s="136"/>
      <c r="L7" s="128"/>
      <c r="M7" s="128"/>
      <c r="N7" s="128"/>
      <c r="O7" s="128"/>
      <c r="P7" s="136"/>
      <c r="Q7" s="128"/>
      <c r="R7" s="128"/>
      <c r="S7" s="133"/>
      <c r="T7" s="140"/>
      <c r="U7" s="126"/>
      <c r="V7" s="133"/>
      <c r="W7" s="126"/>
      <c r="X7" s="205"/>
      <c r="Y7" s="209"/>
      <c r="Z7" s="128"/>
      <c r="AA7" s="128"/>
      <c r="AB7" s="128"/>
      <c r="AC7" s="128"/>
      <c r="AD7" s="210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</row>
    <row r="8" spans="1:78" ht="15.75" customHeight="1">
      <c r="B8" s="141" t="s">
        <v>127</v>
      </c>
      <c r="C8" s="136"/>
      <c r="D8" s="129"/>
      <c r="E8" s="128"/>
      <c r="F8" s="128"/>
      <c r="G8" s="142"/>
      <c r="H8" s="136"/>
      <c r="I8" s="128"/>
      <c r="J8" s="128"/>
      <c r="K8" s="192"/>
      <c r="L8" s="128"/>
      <c r="M8" s="128"/>
      <c r="N8" s="128"/>
      <c r="O8" s="128"/>
      <c r="P8" s="142"/>
      <c r="Q8" s="128"/>
      <c r="R8" s="128"/>
      <c r="S8" s="128"/>
      <c r="T8" s="142"/>
      <c r="U8" s="128"/>
      <c r="V8" s="128"/>
      <c r="W8" s="128"/>
      <c r="X8" s="142"/>
      <c r="Y8" s="128"/>
      <c r="Z8" s="128"/>
      <c r="AA8" s="128"/>
      <c r="AB8" s="128"/>
      <c r="AC8" s="128"/>
      <c r="AD8" s="188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ht="15.75" customHeight="1">
      <c r="B9" s="143" t="s">
        <v>5</v>
      </c>
      <c r="C9" s="144">
        <v>1</v>
      </c>
      <c r="D9" s="144">
        <v>2</v>
      </c>
      <c r="E9" s="144">
        <v>3</v>
      </c>
      <c r="F9" s="144">
        <v>4</v>
      </c>
      <c r="G9" s="145">
        <v>5</v>
      </c>
      <c r="H9" s="146">
        <v>6</v>
      </c>
      <c r="I9" s="144">
        <v>7</v>
      </c>
      <c r="J9" s="144">
        <v>8</v>
      </c>
      <c r="K9" s="144">
        <v>9</v>
      </c>
      <c r="L9" s="145">
        <v>10</v>
      </c>
      <c r="M9" s="146">
        <v>11</v>
      </c>
      <c r="N9" s="144">
        <v>12</v>
      </c>
      <c r="O9" s="144">
        <v>13</v>
      </c>
      <c r="P9" s="144">
        <v>14</v>
      </c>
      <c r="Q9" s="145">
        <v>15</v>
      </c>
      <c r="R9" s="146">
        <v>16</v>
      </c>
      <c r="S9" s="144">
        <v>17</v>
      </c>
      <c r="T9" s="144">
        <v>18</v>
      </c>
      <c r="U9" s="144">
        <v>19</v>
      </c>
      <c r="V9" s="145">
        <v>20</v>
      </c>
      <c r="W9" s="146">
        <v>21</v>
      </c>
      <c r="X9" s="144">
        <v>22</v>
      </c>
      <c r="Y9" s="144">
        <v>23</v>
      </c>
      <c r="Z9" s="144">
        <v>24</v>
      </c>
      <c r="AA9" s="211">
        <v>25</v>
      </c>
      <c r="AB9" s="211">
        <v>26</v>
      </c>
      <c r="AC9" s="145">
        <v>27</v>
      </c>
      <c r="AD9" s="212" t="s">
        <v>6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ht="15.75" customHeight="1">
      <c r="B10" s="147" t="s">
        <v>67</v>
      </c>
      <c r="C10" s="148"/>
      <c r="D10" s="149"/>
      <c r="E10" s="150"/>
      <c r="F10" s="151"/>
      <c r="G10" s="152"/>
      <c r="H10" s="150"/>
      <c r="I10" s="151"/>
      <c r="J10" s="151"/>
      <c r="K10" s="151"/>
      <c r="L10" s="152"/>
      <c r="M10" s="148"/>
      <c r="N10" s="150"/>
      <c r="O10" s="151"/>
      <c r="P10" s="151"/>
      <c r="Q10" s="152"/>
      <c r="R10" s="150"/>
      <c r="S10" s="151"/>
      <c r="T10" s="151"/>
      <c r="U10" s="151"/>
      <c r="V10" s="152"/>
      <c r="W10" s="148"/>
      <c r="X10" s="151"/>
      <c r="Y10" s="151"/>
      <c r="Z10" s="151"/>
      <c r="AA10" s="213"/>
      <c r="AB10" s="214"/>
      <c r="AC10" s="152"/>
      <c r="AD10" s="394">
        <f t="shared" ref="AD10" si="0">SUM(C10:AC10)</f>
        <v>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s="2" customFormat="1" ht="15.75" customHeight="1">
      <c r="A11" s="3"/>
      <c r="B11" s="153" t="s">
        <v>74</v>
      </c>
      <c r="C11" s="154"/>
      <c r="D11" s="155"/>
      <c r="E11" s="156"/>
      <c r="F11" s="156"/>
      <c r="G11" s="157"/>
      <c r="H11" s="154"/>
      <c r="I11" s="156"/>
      <c r="J11" s="156"/>
      <c r="K11" s="193"/>
      <c r="L11" s="194"/>
      <c r="M11" s="195"/>
      <c r="N11" s="156"/>
      <c r="O11" s="156"/>
      <c r="P11" s="193"/>
      <c r="Q11" s="194"/>
      <c r="R11" s="195"/>
      <c r="S11" s="156"/>
      <c r="T11" s="193"/>
      <c r="U11" s="156"/>
      <c r="V11" s="194"/>
      <c r="W11" s="195"/>
      <c r="X11" s="193"/>
      <c r="Y11" s="156"/>
      <c r="Z11" s="156"/>
      <c r="AA11" s="156"/>
      <c r="AB11" s="156"/>
      <c r="AC11" s="194"/>
      <c r="AD11" s="392">
        <f t="shared" ref="AD11:AD20" si="1">SUM(C11:AC11)</f>
        <v>0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s="3" customFormat="1" ht="15.75" customHeight="1">
      <c r="B12" s="153" t="s">
        <v>75</v>
      </c>
      <c r="C12" s="158"/>
      <c r="D12" s="159"/>
      <c r="E12" s="160"/>
      <c r="F12" s="160"/>
      <c r="G12" s="161"/>
      <c r="H12" s="158"/>
      <c r="I12" s="160"/>
      <c r="J12" s="160"/>
      <c r="K12" s="160"/>
      <c r="L12" s="161"/>
      <c r="M12" s="158"/>
      <c r="N12" s="160"/>
      <c r="O12" s="160"/>
      <c r="P12" s="160"/>
      <c r="Q12" s="161"/>
      <c r="R12" s="158"/>
      <c r="S12" s="160"/>
      <c r="T12" s="160"/>
      <c r="U12" s="160"/>
      <c r="V12" s="161"/>
      <c r="W12" s="158"/>
      <c r="X12" s="160"/>
      <c r="Y12" s="160"/>
      <c r="Z12" s="160"/>
      <c r="AA12" s="160"/>
      <c r="AB12" s="160"/>
      <c r="AC12" s="161"/>
      <c r="AD12" s="392">
        <f t="shared" si="1"/>
        <v>0</v>
      </c>
    </row>
    <row r="13" spans="1:78" s="3" customFormat="1" ht="15.75" customHeight="1">
      <c r="B13" s="153" t="s">
        <v>76</v>
      </c>
      <c r="C13" s="154"/>
      <c r="D13" s="155"/>
      <c r="E13" s="156"/>
      <c r="F13" s="156"/>
      <c r="G13" s="157"/>
      <c r="H13" s="154"/>
      <c r="I13" s="156"/>
      <c r="J13" s="156"/>
      <c r="K13" s="193"/>
      <c r="L13" s="194"/>
      <c r="M13" s="195"/>
      <c r="N13" s="156"/>
      <c r="O13" s="156"/>
      <c r="P13" s="193"/>
      <c r="Q13" s="194"/>
      <c r="R13" s="195"/>
      <c r="S13" s="156"/>
      <c r="T13" s="193"/>
      <c r="U13" s="156"/>
      <c r="V13" s="194"/>
      <c r="W13" s="195"/>
      <c r="X13" s="193"/>
      <c r="Y13" s="156"/>
      <c r="Z13" s="156"/>
      <c r="AA13" s="156"/>
      <c r="AB13" s="156"/>
      <c r="AC13" s="194"/>
      <c r="AD13" s="396">
        <f t="shared" si="1"/>
        <v>0</v>
      </c>
    </row>
    <row r="14" spans="1:78" s="3" customFormat="1" ht="15.75" customHeight="1">
      <c r="B14" s="153" t="s">
        <v>77</v>
      </c>
      <c r="C14" s="158"/>
      <c r="D14" s="159"/>
      <c r="E14" s="160"/>
      <c r="F14" s="160"/>
      <c r="G14" s="161"/>
      <c r="H14" s="158"/>
      <c r="I14" s="160"/>
      <c r="J14" s="160"/>
      <c r="K14" s="160"/>
      <c r="L14" s="161"/>
      <c r="M14" s="158"/>
      <c r="N14" s="160"/>
      <c r="O14" s="160"/>
      <c r="P14" s="160"/>
      <c r="Q14" s="161"/>
      <c r="R14" s="158"/>
      <c r="S14" s="160"/>
      <c r="T14" s="160"/>
      <c r="U14" s="160"/>
      <c r="V14" s="161"/>
      <c r="W14" s="158"/>
      <c r="X14" s="160"/>
      <c r="Y14" s="160"/>
      <c r="Z14" s="160"/>
      <c r="AA14" s="160"/>
      <c r="AB14" s="160"/>
      <c r="AC14" s="161"/>
      <c r="AD14" s="396">
        <f t="shared" si="1"/>
        <v>0</v>
      </c>
    </row>
    <row r="15" spans="1:78" s="3" customFormat="1" ht="15.75" customHeight="1">
      <c r="B15" s="153" t="s">
        <v>78</v>
      </c>
      <c r="C15" s="154"/>
      <c r="D15" s="155"/>
      <c r="E15" s="156"/>
      <c r="F15" s="156"/>
      <c r="G15" s="157"/>
      <c r="H15" s="154"/>
      <c r="I15" s="156"/>
      <c r="J15" s="156"/>
      <c r="K15" s="193"/>
      <c r="L15" s="194"/>
      <c r="M15" s="195"/>
      <c r="N15" s="156"/>
      <c r="O15" s="156"/>
      <c r="P15" s="193"/>
      <c r="Q15" s="194"/>
      <c r="R15" s="195"/>
      <c r="S15" s="156"/>
      <c r="T15" s="193"/>
      <c r="U15" s="156"/>
      <c r="V15" s="194"/>
      <c r="W15" s="195"/>
      <c r="X15" s="193"/>
      <c r="Y15" s="156"/>
      <c r="Z15" s="156"/>
      <c r="AA15" s="156"/>
      <c r="AB15" s="156"/>
      <c r="AC15" s="194"/>
      <c r="AD15" s="396">
        <f t="shared" si="1"/>
        <v>0</v>
      </c>
    </row>
    <row r="16" spans="1:78" s="3" customFormat="1" ht="15.75" customHeight="1">
      <c r="B16" s="153" t="s">
        <v>79</v>
      </c>
      <c r="C16" s="158"/>
      <c r="D16" s="159"/>
      <c r="E16" s="160"/>
      <c r="F16" s="160"/>
      <c r="G16" s="161"/>
      <c r="H16" s="158"/>
      <c r="I16" s="160"/>
      <c r="J16" s="160"/>
      <c r="K16" s="160"/>
      <c r="L16" s="161"/>
      <c r="M16" s="158"/>
      <c r="N16" s="160"/>
      <c r="O16" s="160"/>
      <c r="P16" s="160"/>
      <c r="Q16" s="161"/>
      <c r="R16" s="158"/>
      <c r="S16" s="160"/>
      <c r="T16" s="160"/>
      <c r="U16" s="160"/>
      <c r="V16" s="161"/>
      <c r="W16" s="158"/>
      <c r="X16" s="160"/>
      <c r="Y16" s="160"/>
      <c r="Z16" s="160"/>
      <c r="AA16" s="160"/>
      <c r="AB16" s="160"/>
      <c r="AC16" s="161"/>
      <c r="AD16" s="396">
        <f t="shared" si="1"/>
        <v>0</v>
      </c>
    </row>
    <row r="17" spans="2:30" s="3" customFormat="1" ht="15.75" customHeight="1">
      <c r="B17" s="153" t="s">
        <v>80</v>
      </c>
      <c r="C17" s="154"/>
      <c r="D17" s="155"/>
      <c r="E17" s="156"/>
      <c r="F17" s="156"/>
      <c r="G17" s="157"/>
      <c r="H17" s="154"/>
      <c r="I17" s="156"/>
      <c r="J17" s="156"/>
      <c r="K17" s="193"/>
      <c r="L17" s="194"/>
      <c r="M17" s="195"/>
      <c r="N17" s="156"/>
      <c r="O17" s="156"/>
      <c r="P17" s="193"/>
      <c r="Q17" s="194"/>
      <c r="R17" s="195"/>
      <c r="S17" s="156"/>
      <c r="T17" s="193"/>
      <c r="U17" s="156"/>
      <c r="V17" s="194"/>
      <c r="W17" s="195"/>
      <c r="X17" s="193"/>
      <c r="Y17" s="156"/>
      <c r="Z17" s="156"/>
      <c r="AA17" s="156"/>
      <c r="AB17" s="156"/>
      <c r="AC17" s="194"/>
      <c r="AD17" s="396">
        <f t="shared" si="1"/>
        <v>0</v>
      </c>
    </row>
    <row r="18" spans="2:30" s="3" customFormat="1" ht="15.75" customHeight="1">
      <c r="B18" s="153" t="s">
        <v>81</v>
      </c>
      <c r="C18" s="158"/>
      <c r="D18" s="159"/>
      <c r="E18" s="160"/>
      <c r="F18" s="160"/>
      <c r="G18" s="161"/>
      <c r="H18" s="158"/>
      <c r="I18" s="160"/>
      <c r="J18" s="160"/>
      <c r="K18" s="160"/>
      <c r="L18" s="161"/>
      <c r="M18" s="158"/>
      <c r="N18" s="160"/>
      <c r="O18" s="160"/>
      <c r="P18" s="160"/>
      <c r="Q18" s="161"/>
      <c r="R18" s="158"/>
      <c r="S18" s="160"/>
      <c r="T18" s="160"/>
      <c r="U18" s="160"/>
      <c r="V18" s="161"/>
      <c r="W18" s="158"/>
      <c r="X18" s="160"/>
      <c r="Y18" s="160"/>
      <c r="Z18" s="160"/>
      <c r="AA18" s="160"/>
      <c r="AB18" s="160"/>
      <c r="AC18" s="161"/>
      <c r="AD18" s="396">
        <f t="shared" si="1"/>
        <v>0</v>
      </c>
    </row>
    <row r="19" spans="2:30" s="3" customFormat="1" ht="15.75" customHeight="1">
      <c r="B19" s="162" t="s">
        <v>82</v>
      </c>
      <c r="C19" s="154"/>
      <c r="D19" s="155"/>
      <c r="E19" s="156"/>
      <c r="F19" s="156"/>
      <c r="G19" s="157"/>
      <c r="H19" s="154"/>
      <c r="I19" s="156"/>
      <c r="J19" s="156"/>
      <c r="K19" s="193"/>
      <c r="L19" s="194"/>
      <c r="M19" s="195"/>
      <c r="N19" s="156"/>
      <c r="O19" s="156"/>
      <c r="P19" s="193"/>
      <c r="Q19" s="194"/>
      <c r="R19" s="195"/>
      <c r="S19" s="156"/>
      <c r="T19" s="193"/>
      <c r="U19" s="156"/>
      <c r="V19" s="194"/>
      <c r="W19" s="195"/>
      <c r="X19" s="193"/>
      <c r="Y19" s="156"/>
      <c r="Z19" s="156"/>
      <c r="AA19" s="156"/>
      <c r="AB19" s="156"/>
      <c r="AC19" s="194"/>
      <c r="AD19" s="396">
        <f t="shared" si="1"/>
        <v>0</v>
      </c>
    </row>
    <row r="20" spans="2:30" s="3" customFormat="1" ht="15.75" customHeight="1">
      <c r="B20" s="162" t="s">
        <v>83</v>
      </c>
      <c r="C20" s="158"/>
      <c r="D20" s="159"/>
      <c r="E20" s="160"/>
      <c r="F20" s="160"/>
      <c r="G20" s="161"/>
      <c r="H20" s="158"/>
      <c r="I20" s="160"/>
      <c r="J20" s="160"/>
      <c r="K20" s="160"/>
      <c r="L20" s="161"/>
      <c r="M20" s="158"/>
      <c r="N20" s="160"/>
      <c r="O20" s="160"/>
      <c r="P20" s="160"/>
      <c r="Q20" s="161"/>
      <c r="R20" s="158"/>
      <c r="S20" s="160"/>
      <c r="T20" s="160"/>
      <c r="U20" s="160"/>
      <c r="V20" s="161"/>
      <c r="W20" s="158"/>
      <c r="X20" s="160"/>
      <c r="Y20" s="160"/>
      <c r="Z20" s="160"/>
      <c r="AA20" s="160"/>
      <c r="AB20" s="160"/>
      <c r="AC20" s="161"/>
      <c r="AD20" s="396">
        <f t="shared" si="1"/>
        <v>0</v>
      </c>
    </row>
    <row r="21" spans="2:30" s="3" customFormat="1" ht="15.75" customHeight="1">
      <c r="B21" s="163" t="s">
        <v>84</v>
      </c>
      <c r="C21" s="387">
        <f>SUM(C10,-C11,-C12,-C13,-C14,-C15,-C16,-C17,-C18,-C19)</f>
        <v>0</v>
      </c>
      <c r="D21" s="388">
        <f t="shared" ref="D21:AC21" si="2">SUM(D10,-D11,-D12,-D13,-D14,-D15,-D16,-D17,-D18,-D19)</f>
        <v>0</v>
      </c>
      <c r="E21" s="388">
        <f t="shared" si="2"/>
        <v>0</v>
      </c>
      <c r="F21" s="388">
        <f t="shared" si="2"/>
        <v>0</v>
      </c>
      <c r="G21" s="389">
        <f t="shared" si="2"/>
        <v>0</v>
      </c>
      <c r="H21" s="387">
        <f t="shared" si="2"/>
        <v>0</v>
      </c>
      <c r="I21" s="388">
        <f t="shared" si="2"/>
        <v>0</v>
      </c>
      <c r="J21" s="388">
        <f t="shared" si="2"/>
        <v>0</v>
      </c>
      <c r="K21" s="386">
        <f t="shared" si="2"/>
        <v>0</v>
      </c>
      <c r="L21" s="384">
        <f t="shared" si="2"/>
        <v>0</v>
      </c>
      <c r="M21" s="387">
        <f t="shared" si="2"/>
        <v>0</v>
      </c>
      <c r="N21" s="388">
        <f t="shared" si="2"/>
        <v>0</v>
      </c>
      <c r="O21" s="388">
        <f t="shared" si="2"/>
        <v>0</v>
      </c>
      <c r="P21" s="386">
        <f t="shared" si="2"/>
        <v>0</v>
      </c>
      <c r="Q21" s="384">
        <f t="shared" si="2"/>
        <v>0</v>
      </c>
      <c r="R21" s="387">
        <f t="shared" si="2"/>
        <v>0</v>
      </c>
      <c r="S21" s="386">
        <f t="shared" si="2"/>
        <v>0</v>
      </c>
      <c r="T21" s="385">
        <f t="shared" si="2"/>
        <v>0</v>
      </c>
      <c r="U21" s="388">
        <f t="shared" si="2"/>
        <v>0</v>
      </c>
      <c r="V21" s="389">
        <f t="shared" si="2"/>
        <v>0</v>
      </c>
      <c r="W21" s="380">
        <f t="shared" si="2"/>
        <v>0</v>
      </c>
      <c r="X21" s="386">
        <f t="shared" si="2"/>
        <v>0</v>
      </c>
      <c r="Y21" s="386">
        <f t="shared" si="2"/>
        <v>0</v>
      </c>
      <c r="Z21" s="385">
        <f t="shared" si="2"/>
        <v>0</v>
      </c>
      <c r="AA21" s="388">
        <f t="shared" si="2"/>
        <v>0</v>
      </c>
      <c r="AB21" s="386">
        <f t="shared" si="2"/>
        <v>0</v>
      </c>
      <c r="AC21" s="384">
        <f t="shared" si="2"/>
        <v>0</v>
      </c>
      <c r="AD21" s="410">
        <f>SUM(AD10,-AD11,-AD12,-AD13,-AD14,-AD15,-AD16,-AD17,-AD18,-AD19)</f>
        <v>0</v>
      </c>
    </row>
    <row r="22" spans="2:30" s="3" customFormat="1" ht="15.75" customHeight="1">
      <c r="B22" s="166"/>
      <c r="C22" s="69"/>
      <c r="D22" s="167"/>
      <c r="E22" s="168"/>
      <c r="F22" s="168"/>
      <c r="G22" s="69"/>
      <c r="H22" s="69"/>
      <c r="I22" s="168"/>
      <c r="J22" s="168"/>
      <c r="K22" s="69"/>
      <c r="L22" s="168"/>
      <c r="M22" s="168"/>
      <c r="N22" s="168"/>
      <c r="O22" s="168"/>
      <c r="P22" s="69"/>
      <c r="Q22" s="168"/>
      <c r="R22" s="168"/>
      <c r="S22" s="168"/>
      <c r="T22" s="69"/>
      <c r="U22" s="168"/>
      <c r="V22" s="168"/>
      <c r="W22" s="168"/>
      <c r="X22" s="69"/>
      <c r="Y22" s="168"/>
      <c r="Z22" s="217"/>
      <c r="AA22" s="217"/>
      <c r="AB22" s="218"/>
      <c r="AC22" s="126"/>
      <c r="AD22" s="126"/>
    </row>
    <row r="23" spans="2:30" s="3" customFormat="1" ht="15.75" customHeight="1">
      <c r="B23" s="169" t="s">
        <v>85</v>
      </c>
      <c r="C23" s="170"/>
      <c r="D23" s="171"/>
      <c r="E23" s="171"/>
      <c r="F23" s="411" t="e">
        <f>AD19/AD10*100</f>
        <v>#DIV/0!</v>
      </c>
      <c r="G23" s="411"/>
      <c r="H23" s="172" t="s">
        <v>13</v>
      </c>
      <c r="I23" s="180"/>
      <c r="J23" s="180"/>
      <c r="K23" s="179"/>
      <c r="L23" s="180"/>
      <c r="M23" s="180"/>
      <c r="N23" s="54"/>
      <c r="O23" s="54"/>
      <c r="P23" s="136"/>
      <c r="Q23" s="128"/>
      <c r="R23" s="128"/>
      <c r="S23" s="180"/>
      <c r="T23" s="179"/>
      <c r="U23" s="180"/>
      <c r="V23" s="180"/>
      <c r="W23" s="180"/>
      <c r="X23" s="179"/>
      <c r="Y23" s="180"/>
      <c r="Z23" s="126"/>
      <c r="AA23" s="126"/>
      <c r="AB23" s="128"/>
      <c r="AC23" s="126"/>
      <c r="AD23" s="126"/>
    </row>
    <row r="24" spans="2:30" s="3" customFormat="1" ht="15.75" customHeight="1">
      <c r="B24" s="166"/>
      <c r="C24" s="136"/>
      <c r="D24" s="129"/>
      <c r="E24" s="128"/>
      <c r="F24" s="173"/>
      <c r="G24" s="174"/>
      <c r="H24" s="174"/>
      <c r="I24" s="128"/>
      <c r="J24" s="128"/>
      <c r="K24" s="136"/>
      <c r="L24" s="128"/>
      <c r="M24" s="128"/>
      <c r="N24" s="128"/>
      <c r="O24" s="128"/>
      <c r="P24" s="136"/>
      <c r="Q24" s="128"/>
      <c r="R24" s="128"/>
      <c r="S24" s="128"/>
      <c r="T24" s="136"/>
      <c r="U24" s="128"/>
      <c r="V24" s="128"/>
      <c r="W24" s="128"/>
      <c r="X24" s="136"/>
      <c r="Y24" s="128"/>
      <c r="Z24" s="128"/>
      <c r="AA24" s="128"/>
      <c r="AB24" s="128"/>
      <c r="AC24" s="126"/>
      <c r="AD24" s="126"/>
    </row>
    <row r="25" spans="2:30" s="3" customFormat="1" ht="15.75" customHeight="1">
      <c r="B25" s="175" t="s">
        <v>86</v>
      </c>
      <c r="C25" s="176" t="s">
        <v>87</v>
      </c>
      <c r="D25" s="169"/>
      <c r="E25" s="169"/>
      <c r="F25" s="411" t="e">
        <f>SUM(AD11,AD12,AD13,AD14,AD15,AD16,AD17,AD18)/AD10*100</f>
        <v>#DIV/0!</v>
      </c>
      <c r="G25" s="411"/>
      <c r="H25" s="177" t="s">
        <v>13</v>
      </c>
      <c r="I25" s="129"/>
      <c r="J25" s="129"/>
      <c r="K25" s="197"/>
      <c r="L25" s="129"/>
      <c r="M25" s="129"/>
      <c r="N25" s="55"/>
      <c r="O25" s="55"/>
      <c r="P25" s="197"/>
      <c r="Q25" s="129"/>
      <c r="R25" s="129"/>
      <c r="S25" s="129"/>
      <c r="T25" s="197"/>
      <c r="U25" s="129"/>
      <c r="V25" s="129"/>
      <c r="W25" s="129"/>
      <c r="X25" s="197"/>
      <c r="Y25" s="129"/>
      <c r="Z25" s="138"/>
      <c r="AA25" s="138"/>
      <c r="AB25" s="129"/>
      <c r="AC25" s="126"/>
      <c r="AD25" s="126"/>
    </row>
    <row r="26" spans="2:30" ht="15.75" customHeight="1">
      <c r="B26" s="178"/>
      <c r="C26" s="179"/>
      <c r="D26" s="180"/>
      <c r="E26" s="180"/>
      <c r="F26" s="126"/>
      <c r="G26" s="140"/>
      <c r="O26" s="126"/>
      <c r="P26" s="136"/>
      <c r="Q26" s="128"/>
      <c r="R26" s="128"/>
      <c r="S26" s="180"/>
      <c r="T26" s="179"/>
      <c r="U26" s="180"/>
      <c r="V26" s="180"/>
      <c r="W26" s="180"/>
      <c r="X26" s="179"/>
      <c r="Y26" s="180"/>
      <c r="Z26" s="126"/>
      <c r="AA26" s="126"/>
      <c r="AB26" s="128"/>
      <c r="AC26" s="126"/>
      <c r="AD26" s="126"/>
    </row>
    <row r="27" spans="2:30" ht="15.75" customHeight="1">
      <c r="B27" s="178"/>
      <c r="C27" s="179"/>
      <c r="D27" s="180"/>
      <c r="E27" s="180"/>
      <c r="F27" s="126"/>
      <c r="G27" s="140"/>
      <c r="H27" s="136"/>
      <c r="I27" s="128"/>
      <c r="J27" s="180"/>
      <c r="K27" s="179"/>
      <c r="L27" s="180"/>
      <c r="M27" s="180"/>
      <c r="N27" s="198"/>
      <c r="O27" s="126"/>
      <c r="P27" s="136"/>
      <c r="Q27" s="128"/>
      <c r="R27" s="128"/>
      <c r="S27" s="180"/>
      <c r="T27" s="179"/>
      <c r="U27" s="180"/>
      <c r="V27" s="180"/>
      <c r="W27" s="180"/>
      <c r="X27" s="179"/>
      <c r="Y27" s="180"/>
      <c r="Z27" s="126"/>
      <c r="AA27" s="126"/>
      <c r="AB27" s="128"/>
      <c r="AC27" s="126"/>
      <c r="AD27" s="126"/>
    </row>
    <row r="28" spans="2:30" ht="15.75" customHeight="1">
      <c r="B28" s="178"/>
      <c r="C28" s="179"/>
      <c r="D28" s="180"/>
      <c r="E28" s="180"/>
      <c r="F28" s="126"/>
      <c r="G28" s="140"/>
      <c r="H28" s="136"/>
      <c r="I28" s="128"/>
      <c r="J28" s="180"/>
      <c r="K28" s="179"/>
      <c r="L28" s="180"/>
      <c r="M28" s="180"/>
      <c r="N28" s="198"/>
      <c r="O28" s="126"/>
      <c r="P28" s="136"/>
      <c r="Q28" s="128"/>
      <c r="R28" s="128"/>
      <c r="S28" s="180"/>
      <c r="T28" s="179"/>
      <c r="U28" s="180"/>
      <c r="V28" s="180"/>
      <c r="W28" s="180"/>
      <c r="X28" s="179"/>
      <c r="Y28" s="180"/>
      <c r="Z28" s="126"/>
      <c r="AA28" s="126"/>
      <c r="AB28" s="128"/>
      <c r="AC28" s="128"/>
      <c r="AD28" s="128"/>
    </row>
    <row r="29" spans="2:30" ht="15.75" customHeight="1">
      <c r="B29" s="178"/>
      <c r="C29" s="179"/>
      <c r="D29" s="180"/>
      <c r="E29" s="180"/>
      <c r="F29" s="126"/>
      <c r="G29" s="140"/>
      <c r="H29" s="136"/>
      <c r="I29" s="128"/>
      <c r="J29" s="180"/>
      <c r="K29" s="179"/>
      <c r="L29" s="180"/>
      <c r="M29" s="180"/>
      <c r="N29" s="198"/>
      <c r="O29" s="126"/>
      <c r="P29" s="136"/>
      <c r="Q29" s="128"/>
      <c r="R29" s="128"/>
      <c r="S29" s="180"/>
      <c r="T29" s="179"/>
      <c r="U29" s="180"/>
      <c r="V29" s="180"/>
      <c r="W29" s="180"/>
      <c r="X29" s="179"/>
      <c r="Y29" s="180"/>
      <c r="Z29" s="126"/>
      <c r="AA29" s="126"/>
      <c r="AB29" s="128"/>
      <c r="AC29" s="128"/>
      <c r="AD29" s="128"/>
    </row>
    <row r="30" spans="2:30" ht="15.75" customHeight="1">
      <c r="B30" s="178"/>
      <c r="C30" s="179"/>
      <c r="D30" s="180"/>
      <c r="E30" s="180"/>
      <c r="F30" s="126"/>
      <c r="G30" s="140"/>
      <c r="H30" s="136"/>
      <c r="I30" s="128"/>
      <c r="J30" s="180"/>
      <c r="K30" s="179"/>
      <c r="L30" s="180"/>
      <c r="M30" s="180"/>
      <c r="N30" s="198"/>
      <c r="O30" s="126"/>
      <c r="P30" s="136"/>
      <c r="Q30" s="128"/>
      <c r="R30" s="128"/>
      <c r="S30" s="180"/>
      <c r="T30" s="179"/>
      <c r="U30" s="180"/>
      <c r="V30" s="180"/>
      <c r="W30" s="180"/>
      <c r="X30" s="179"/>
      <c r="Y30" s="180"/>
      <c r="Z30" s="126"/>
      <c r="AA30" s="126"/>
      <c r="AB30" s="128"/>
      <c r="AC30" s="128"/>
      <c r="AD30" s="128"/>
    </row>
    <row r="31" spans="2:30" ht="15.75" customHeight="1">
      <c r="B31" s="178"/>
      <c r="C31" s="179"/>
      <c r="D31" s="180"/>
      <c r="E31" s="180"/>
      <c r="F31" s="126"/>
      <c r="G31" s="140"/>
      <c r="H31" s="136"/>
      <c r="I31" s="188"/>
      <c r="J31" s="188"/>
      <c r="K31" s="199"/>
      <c r="L31" s="341"/>
      <c r="M31" s="199"/>
      <c r="N31" s="199"/>
      <c r="O31" s="333"/>
      <c r="P31" s="136"/>
      <c r="Q31" s="128"/>
      <c r="R31" s="128"/>
      <c r="S31" s="180"/>
      <c r="T31" s="179"/>
      <c r="U31" s="180"/>
      <c r="V31" s="180"/>
      <c r="W31" s="180"/>
      <c r="X31" s="179"/>
      <c r="Y31" s="180"/>
      <c r="Z31" s="126"/>
      <c r="AA31" s="126"/>
      <c r="AB31" s="128"/>
      <c r="AC31" s="128"/>
      <c r="AD31" s="128"/>
    </row>
    <row r="32" spans="2:30" ht="15.75" customHeight="1">
      <c r="B32" s="178"/>
      <c r="C32" s="179"/>
      <c r="D32" s="180"/>
      <c r="E32" s="180"/>
      <c r="F32" s="126"/>
      <c r="G32" s="140"/>
      <c r="H32" s="136"/>
      <c r="I32" s="128"/>
      <c r="J32" s="180"/>
      <c r="K32" s="179"/>
      <c r="L32" s="199"/>
      <c r="M32" s="180"/>
      <c r="N32" s="198"/>
      <c r="O32" s="126"/>
      <c r="P32" s="136"/>
      <c r="Q32" s="128"/>
      <c r="R32" s="128"/>
      <c r="S32" s="180"/>
      <c r="T32" s="179"/>
      <c r="U32" s="180"/>
      <c r="V32" s="180"/>
      <c r="W32" s="180"/>
      <c r="X32" s="179"/>
      <c r="Y32" s="180"/>
      <c r="Z32" s="126"/>
      <c r="AA32" s="126"/>
      <c r="AB32" s="128"/>
      <c r="AC32" s="128"/>
      <c r="AD32" s="128"/>
    </row>
    <row r="33" spans="2:30" ht="15.75" customHeight="1">
      <c r="B33" s="178"/>
      <c r="C33" s="179"/>
      <c r="D33" s="180"/>
      <c r="E33" s="180"/>
      <c r="F33" s="126"/>
      <c r="G33" s="140"/>
      <c r="H33" s="136"/>
      <c r="I33" s="128"/>
      <c r="J33" s="180"/>
      <c r="K33" s="179"/>
      <c r="L33" s="199"/>
      <c r="M33" s="180"/>
      <c r="N33" s="198"/>
      <c r="O33" s="126"/>
      <c r="P33" s="136"/>
      <c r="Q33" s="128"/>
      <c r="R33" s="128"/>
      <c r="S33" s="180"/>
      <c r="T33" s="179"/>
      <c r="U33" s="180"/>
      <c r="V33" s="180"/>
      <c r="W33" s="180"/>
      <c r="X33" s="179"/>
      <c r="Y33" s="180"/>
      <c r="Z33" s="126"/>
      <c r="AA33" s="126"/>
      <c r="AB33" s="128"/>
      <c r="AC33" s="128"/>
      <c r="AD33" s="128"/>
    </row>
    <row r="34" spans="2:30" ht="15.75" customHeight="1">
      <c r="B34" s="128"/>
      <c r="C34" s="136"/>
      <c r="D34" s="129"/>
      <c r="E34" s="128"/>
      <c r="F34" s="128"/>
      <c r="G34" s="136"/>
      <c r="H34" s="136"/>
      <c r="I34" s="128"/>
      <c r="J34" s="128"/>
      <c r="K34" s="136"/>
      <c r="L34" s="128"/>
      <c r="M34" s="128"/>
      <c r="N34" s="128"/>
      <c r="O34" s="128"/>
      <c r="P34" s="136"/>
      <c r="Q34" s="128"/>
      <c r="R34" s="128"/>
      <c r="S34" s="128"/>
      <c r="T34" s="136"/>
      <c r="U34" s="128"/>
      <c r="V34" s="128"/>
      <c r="W34" s="128"/>
      <c r="X34" s="136"/>
      <c r="Y34" s="128"/>
      <c r="Z34" s="128"/>
      <c r="AA34" s="128"/>
      <c r="AB34" s="128"/>
      <c r="AC34" s="128"/>
      <c r="AD34" s="128"/>
    </row>
    <row r="35" spans="2:30" ht="15.75" customHeight="1">
      <c r="B35" s="137" t="s">
        <v>88</v>
      </c>
      <c r="C35" s="136"/>
      <c r="D35" s="138"/>
      <c r="E35" s="139"/>
      <c r="F35" s="126"/>
      <c r="G35" s="140"/>
      <c r="H35" s="136"/>
      <c r="I35" s="128"/>
      <c r="J35" s="128"/>
      <c r="K35" s="136"/>
      <c r="L35" s="128"/>
      <c r="M35" s="128"/>
      <c r="N35" s="128"/>
      <c r="O35" s="128"/>
      <c r="P35" s="136"/>
      <c r="Q35" s="128"/>
      <c r="R35" s="128"/>
      <c r="S35" s="133"/>
      <c r="T35" s="140"/>
      <c r="U35" s="126"/>
      <c r="V35" s="133"/>
      <c r="W35" s="126"/>
      <c r="X35" s="205"/>
      <c r="Y35" s="209"/>
      <c r="Z35" s="128"/>
      <c r="AA35" s="128"/>
      <c r="AB35" s="128"/>
      <c r="AC35" s="128"/>
      <c r="AD35" s="210"/>
    </row>
    <row r="36" spans="2:30" ht="15.75" customHeight="1">
      <c r="B36" s="181" t="s">
        <v>127</v>
      </c>
      <c r="C36" s="136"/>
      <c r="D36" s="129"/>
      <c r="E36" s="128"/>
      <c r="F36" s="128"/>
      <c r="G36" s="142"/>
      <c r="H36" s="136"/>
      <c r="I36" s="128"/>
      <c r="J36" s="128"/>
      <c r="K36" s="192"/>
      <c r="L36" s="128"/>
      <c r="M36" s="128"/>
      <c r="N36" s="128"/>
      <c r="O36" s="128"/>
      <c r="P36" s="142"/>
      <c r="Q36" s="128"/>
      <c r="R36" s="128"/>
      <c r="S36" s="128"/>
      <c r="T36" s="142"/>
      <c r="U36" s="128"/>
      <c r="V36" s="128"/>
      <c r="W36" s="128"/>
      <c r="X36" s="142"/>
      <c r="Y36" s="128"/>
      <c r="Z36" s="128"/>
      <c r="AA36" s="128"/>
      <c r="AB36" s="128"/>
      <c r="AC36" s="128"/>
      <c r="AD36" s="188"/>
    </row>
    <row r="37" spans="2:30" ht="15.75" customHeight="1">
      <c r="B37" s="182" t="s">
        <v>5</v>
      </c>
      <c r="C37" s="183">
        <v>1</v>
      </c>
      <c r="D37" s="144">
        <v>2</v>
      </c>
      <c r="E37" s="144">
        <v>3</v>
      </c>
      <c r="F37" s="144">
        <v>4</v>
      </c>
      <c r="G37" s="145">
        <v>5</v>
      </c>
      <c r="H37" s="146">
        <v>6</v>
      </c>
      <c r="I37" s="144">
        <v>7</v>
      </c>
      <c r="J37" s="144">
        <v>8</v>
      </c>
      <c r="K37" s="144">
        <v>9</v>
      </c>
      <c r="L37" s="145">
        <v>10</v>
      </c>
      <c r="M37" s="146">
        <v>11</v>
      </c>
      <c r="N37" s="144">
        <v>12</v>
      </c>
      <c r="O37" s="144">
        <v>13</v>
      </c>
      <c r="P37" s="144">
        <v>14</v>
      </c>
      <c r="Q37" s="145">
        <v>15</v>
      </c>
      <c r="R37" s="146">
        <v>16</v>
      </c>
      <c r="S37" s="144">
        <v>17</v>
      </c>
      <c r="T37" s="144">
        <v>18</v>
      </c>
      <c r="U37" s="144">
        <v>19</v>
      </c>
      <c r="V37" s="145">
        <v>20</v>
      </c>
      <c r="W37" s="146">
        <v>21</v>
      </c>
      <c r="X37" s="144">
        <v>22</v>
      </c>
      <c r="Y37" s="144">
        <v>23</v>
      </c>
      <c r="Z37" s="144">
        <v>24</v>
      </c>
      <c r="AA37" s="211">
        <v>25</v>
      </c>
      <c r="AB37" s="211">
        <v>26</v>
      </c>
      <c r="AC37" s="145">
        <v>27</v>
      </c>
      <c r="AD37" s="212" t="s">
        <v>6</v>
      </c>
    </row>
    <row r="38" spans="2:30" ht="15.75" customHeight="1">
      <c r="B38" s="147" t="s">
        <v>67</v>
      </c>
      <c r="C38" s="148"/>
      <c r="D38" s="149"/>
      <c r="E38" s="151"/>
      <c r="F38" s="151"/>
      <c r="G38" s="152"/>
      <c r="H38" s="150"/>
      <c r="I38" s="151"/>
      <c r="J38" s="151"/>
      <c r="K38" s="151"/>
      <c r="L38" s="200"/>
      <c r="M38" s="150"/>
      <c r="N38" s="151"/>
      <c r="O38" s="151"/>
      <c r="P38" s="151"/>
      <c r="Q38" s="152"/>
      <c r="R38" s="150"/>
      <c r="S38" s="150"/>
      <c r="T38" s="151"/>
      <c r="U38" s="151"/>
      <c r="V38" s="200"/>
      <c r="W38" s="150"/>
      <c r="X38" s="151"/>
      <c r="Y38" s="151"/>
      <c r="Z38" s="151"/>
      <c r="AA38" s="214"/>
      <c r="AB38" s="214"/>
      <c r="AC38" s="152"/>
      <c r="AD38" s="394">
        <f t="shared" ref="AD38:AD48" si="3">SUM(C38:AC38)</f>
        <v>0</v>
      </c>
    </row>
    <row r="39" spans="2:30" ht="15.75" customHeight="1">
      <c r="B39" s="153" t="s">
        <v>74</v>
      </c>
      <c r="C39" s="184"/>
      <c r="D39" s="155"/>
      <c r="E39" s="156"/>
      <c r="F39" s="156"/>
      <c r="G39" s="185"/>
      <c r="H39" s="184"/>
      <c r="I39" s="156"/>
      <c r="J39" s="156"/>
      <c r="K39" s="193"/>
      <c r="L39" s="201"/>
      <c r="M39" s="202"/>
      <c r="N39" s="156"/>
      <c r="O39" s="156"/>
      <c r="P39" s="193"/>
      <c r="Q39" s="201"/>
      <c r="R39" s="202"/>
      <c r="S39" s="156"/>
      <c r="T39" s="193"/>
      <c r="U39" s="156"/>
      <c r="V39" s="201"/>
      <c r="W39" s="202"/>
      <c r="X39" s="193"/>
      <c r="Y39" s="156"/>
      <c r="Z39" s="156"/>
      <c r="AA39" s="156"/>
      <c r="AB39" s="156"/>
      <c r="AC39" s="201"/>
      <c r="AD39" s="392">
        <f t="shared" si="3"/>
        <v>0</v>
      </c>
    </row>
    <row r="40" spans="2:30" ht="15.75" customHeight="1">
      <c r="B40" s="153" t="s">
        <v>75</v>
      </c>
      <c r="C40" s="186"/>
      <c r="D40" s="159"/>
      <c r="E40" s="160"/>
      <c r="F40" s="160"/>
      <c r="G40" s="187"/>
      <c r="H40" s="186"/>
      <c r="I40" s="160"/>
      <c r="J40" s="160"/>
      <c r="K40" s="160"/>
      <c r="L40" s="187"/>
      <c r="M40" s="186"/>
      <c r="N40" s="160"/>
      <c r="O40" s="160"/>
      <c r="P40" s="160"/>
      <c r="Q40" s="187"/>
      <c r="R40" s="186"/>
      <c r="S40" s="160"/>
      <c r="T40" s="160"/>
      <c r="U40" s="160"/>
      <c r="V40" s="187"/>
      <c r="W40" s="186"/>
      <c r="X40" s="160"/>
      <c r="Y40" s="160"/>
      <c r="Z40" s="160"/>
      <c r="AA40" s="160"/>
      <c r="AB40" s="160"/>
      <c r="AC40" s="187"/>
      <c r="AD40" s="392">
        <f t="shared" si="3"/>
        <v>0</v>
      </c>
    </row>
    <row r="41" spans="2:30" ht="15.75" customHeight="1">
      <c r="B41" s="153" t="s">
        <v>76</v>
      </c>
      <c r="C41" s="184"/>
      <c r="D41" s="155"/>
      <c r="E41" s="156"/>
      <c r="F41" s="156"/>
      <c r="G41" s="185"/>
      <c r="H41" s="184"/>
      <c r="I41" s="156"/>
      <c r="J41" s="156"/>
      <c r="K41" s="193"/>
      <c r="L41" s="201"/>
      <c r="M41" s="202"/>
      <c r="N41" s="156"/>
      <c r="O41" s="156"/>
      <c r="P41" s="193"/>
      <c r="Q41" s="201"/>
      <c r="R41" s="202"/>
      <c r="S41" s="156"/>
      <c r="T41" s="193"/>
      <c r="U41" s="156"/>
      <c r="V41" s="201"/>
      <c r="W41" s="202"/>
      <c r="X41" s="193"/>
      <c r="Y41" s="156"/>
      <c r="Z41" s="156"/>
      <c r="AA41" s="156"/>
      <c r="AB41" s="156"/>
      <c r="AC41" s="201"/>
      <c r="AD41" s="396">
        <f t="shared" si="3"/>
        <v>0</v>
      </c>
    </row>
    <row r="42" spans="2:30" ht="15.75" customHeight="1">
      <c r="B42" s="153" t="s">
        <v>77</v>
      </c>
      <c r="C42" s="186"/>
      <c r="D42" s="159"/>
      <c r="E42" s="160"/>
      <c r="F42" s="160"/>
      <c r="G42" s="187"/>
      <c r="H42" s="186"/>
      <c r="I42" s="160"/>
      <c r="J42" s="160"/>
      <c r="K42" s="160"/>
      <c r="L42" s="187"/>
      <c r="M42" s="186"/>
      <c r="N42" s="160"/>
      <c r="O42" s="160"/>
      <c r="P42" s="160"/>
      <c r="Q42" s="187"/>
      <c r="R42" s="186"/>
      <c r="S42" s="160"/>
      <c r="T42" s="160"/>
      <c r="U42" s="160"/>
      <c r="V42" s="187"/>
      <c r="W42" s="186"/>
      <c r="X42" s="160"/>
      <c r="Y42" s="160"/>
      <c r="Z42" s="160"/>
      <c r="AA42" s="160"/>
      <c r="AB42" s="160"/>
      <c r="AC42" s="187"/>
      <c r="AD42" s="396">
        <f t="shared" si="3"/>
        <v>0</v>
      </c>
    </row>
    <row r="43" spans="2:30" ht="15.75" customHeight="1">
      <c r="B43" s="153" t="s">
        <v>78</v>
      </c>
      <c r="C43" s="184"/>
      <c r="D43" s="155"/>
      <c r="E43" s="156"/>
      <c r="F43" s="156"/>
      <c r="G43" s="185"/>
      <c r="H43" s="184"/>
      <c r="I43" s="156"/>
      <c r="J43" s="156"/>
      <c r="K43" s="193"/>
      <c r="L43" s="201"/>
      <c r="M43" s="202"/>
      <c r="N43" s="156"/>
      <c r="O43" s="156"/>
      <c r="P43" s="193"/>
      <c r="Q43" s="201"/>
      <c r="R43" s="202"/>
      <c r="S43" s="156"/>
      <c r="T43" s="193"/>
      <c r="U43" s="156"/>
      <c r="V43" s="201"/>
      <c r="W43" s="202"/>
      <c r="X43" s="193"/>
      <c r="Y43" s="156"/>
      <c r="Z43" s="156"/>
      <c r="AA43" s="156"/>
      <c r="AB43" s="156"/>
      <c r="AC43" s="201"/>
      <c r="AD43" s="396">
        <f t="shared" si="3"/>
        <v>0</v>
      </c>
    </row>
    <row r="44" spans="2:30" ht="15.75" customHeight="1">
      <c r="B44" s="153" t="s">
        <v>79</v>
      </c>
      <c r="C44" s="186"/>
      <c r="D44" s="159"/>
      <c r="E44" s="160"/>
      <c r="F44" s="160"/>
      <c r="G44" s="187"/>
      <c r="H44" s="186"/>
      <c r="I44" s="160"/>
      <c r="J44" s="160"/>
      <c r="K44" s="160"/>
      <c r="L44" s="187"/>
      <c r="M44" s="186"/>
      <c r="N44" s="160"/>
      <c r="O44" s="160"/>
      <c r="P44" s="160"/>
      <c r="Q44" s="187"/>
      <c r="R44" s="186"/>
      <c r="S44" s="160"/>
      <c r="T44" s="160"/>
      <c r="U44" s="160"/>
      <c r="V44" s="187"/>
      <c r="W44" s="186"/>
      <c r="X44" s="160"/>
      <c r="Y44" s="160"/>
      <c r="Z44" s="160"/>
      <c r="AA44" s="160"/>
      <c r="AB44" s="160"/>
      <c r="AC44" s="187"/>
      <c r="AD44" s="396">
        <f t="shared" si="3"/>
        <v>0</v>
      </c>
    </row>
    <row r="45" spans="2:30" ht="15.75" customHeight="1">
      <c r="B45" s="153" t="s">
        <v>80</v>
      </c>
      <c r="C45" s="184"/>
      <c r="D45" s="155"/>
      <c r="E45" s="156"/>
      <c r="F45" s="156"/>
      <c r="G45" s="185"/>
      <c r="H45" s="184"/>
      <c r="I45" s="156"/>
      <c r="J45" s="156"/>
      <c r="K45" s="193"/>
      <c r="L45" s="201"/>
      <c r="M45" s="202"/>
      <c r="N45" s="156"/>
      <c r="O45" s="156"/>
      <c r="P45" s="193"/>
      <c r="Q45" s="201"/>
      <c r="R45" s="202"/>
      <c r="S45" s="156"/>
      <c r="T45" s="193"/>
      <c r="U45" s="156"/>
      <c r="V45" s="201"/>
      <c r="W45" s="202"/>
      <c r="X45" s="193"/>
      <c r="Y45" s="156"/>
      <c r="Z45" s="156"/>
      <c r="AA45" s="156"/>
      <c r="AB45" s="156"/>
      <c r="AC45" s="201"/>
      <c r="AD45" s="396">
        <f t="shared" si="3"/>
        <v>0</v>
      </c>
    </row>
    <row r="46" spans="2:30" ht="15.75" customHeight="1">
      <c r="B46" s="153" t="s">
        <v>81</v>
      </c>
      <c r="C46" s="186"/>
      <c r="D46" s="159"/>
      <c r="E46" s="160"/>
      <c r="F46" s="160"/>
      <c r="G46" s="187"/>
      <c r="H46" s="186"/>
      <c r="I46" s="160"/>
      <c r="J46" s="160"/>
      <c r="K46" s="160"/>
      <c r="L46" s="187"/>
      <c r="M46" s="186"/>
      <c r="N46" s="160"/>
      <c r="O46" s="160"/>
      <c r="P46" s="160"/>
      <c r="Q46" s="187"/>
      <c r="R46" s="186"/>
      <c r="S46" s="160"/>
      <c r="T46" s="160"/>
      <c r="U46" s="160"/>
      <c r="V46" s="187"/>
      <c r="W46" s="186"/>
      <c r="X46" s="160"/>
      <c r="Y46" s="160"/>
      <c r="Z46" s="160"/>
      <c r="AA46" s="160"/>
      <c r="AB46" s="160"/>
      <c r="AC46" s="187"/>
      <c r="AD46" s="396">
        <f t="shared" si="3"/>
        <v>0</v>
      </c>
    </row>
    <row r="47" spans="2:30" ht="15.75" customHeight="1">
      <c r="B47" s="162" t="s">
        <v>82</v>
      </c>
      <c r="C47" s="184"/>
      <c r="D47" s="155"/>
      <c r="E47" s="156"/>
      <c r="F47" s="156"/>
      <c r="G47" s="185"/>
      <c r="H47" s="184"/>
      <c r="I47" s="156"/>
      <c r="J47" s="156"/>
      <c r="K47" s="193"/>
      <c r="L47" s="201"/>
      <c r="M47" s="202"/>
      <c r="N47" s="156"/>
      <c r="O47" s="156"/>
      <c r="P47" s="193"/>
      <c r="Q47" s="201"/>
      <c r="R47" s="202"/>
      <c r="S47" s="156"/>
      <c r="T47" s="193"/>
      <c r="U47" s="156"/>
      <c r="V47" s="201"/>
      <c r="W47" s="202"/>
      <c r="X47" s="193"/>
      <c r="Y47" s="156"/>
      <c r="Z47" s="156"/>
      <c r="AA47" s="156"/>
      <c r="AB47" s="156"/>
      <c r="AC47" s="201"/>
      <c r="AD47" s="396">
        <f t="shared" si="3"/>
        <v>0</v>
      </c>
    </row>
    <row r="48" spans="2:30" ht="15.75" customHeight="1">
      <c r="B48" s="162" t="s">
        <v>83</v>
      </c>
      <c r="C48" s="186"/>
      <c r="D48" s="159"/>
      <c r="E48" s="160"/>
      <c r="F48" s="160"/>
      <c r="G48" s="187"/>
      <c r="H48" s="186"/>
      <c r="I48" s="160"/>
      <c r="J48" s="160"/>
      <c r="K48" s="160"/>
      <c r="L48" s="187"/>
      <c r="M48" s="186"/>
      <c r="N48" s="160"/>
      <c r="O48" s="160"/>
      <c r="P48" s="160"/>
      <c r="Q48" s="187"/>
      <c r="R48" s="186"/>
      <c r="S48" s="160"/>
      <c r="T48" s="160"/>
      <c r="U48" s="160"/>
      <c r="V48" s="187"/>
      <c r="W48" s="186"/>
      <c r="X48" s="160"/>
      <c r="Y48" s="160"/>
      <c r="Z48" s="160"/>
      <c r="AA48" s="160"/>
      <c r="AB48" s="160"/>
      <c r="AC48" s="187"/>
      <c r="AD48" s="396">
        <f t="shared" si="3"/>
        <v>0</v>
      </c>
    </row>
    <row r="49" spans="2:30" ht="15.75" customHeight="1">
      <c r="B49" s="163" t="s">
        <v>84</v>
      </c>
      <c r="C49" s="380">
        <f t="shared" ref="C49:AD49" si="4">SUM(C38,-C39,-C40,-C41,-C42,-C43,-C44,-C45,-C46,-C47)</f>
        <v>0</v>
      </c>
      <c r="D49" s="383">
        <f t="shared" si="4"/>
        <v>0</v>
      </c>
      <c r="E49" s="382">
        <f t="shared" si="4"/>
        <v>0</v>
      </c>
      <c r="F49" s="382">
        <f t="shared" si="4"/>
        <v>0</v>
      </c>
      <c r="G49" s="389">
        <f t="shared" si="4"/>
        <v>0</v>
      </c>
      <c r="H49" s="384">
        <f t="shared" si="4"/>
        <v>0</v>
      </c>
      <c r="I49" s="382">
        <f t="shared" si="4"/>
        <v>0</v>
      </c>
      <c r="J49" s="382">
        <f t="shared" si="4"/>
        <v>0</v>
      </c>
      <c r="K49" s="386">
        <f t="shared" si="4"/>
        <v>0</v>
      </c>
      <c r="L49" s="401">
        <f t="shared" si="4"/>
        <v>0</v>
      </c>
      <c r="M49" s="400">
        <f t="shared" si="4"/>
        <v>0</v>
      </c>
      <c r="N49" s="382">
        <f t="shared" si="4"/>
        <v>0</v>
      </c>
      <c r="O49" s="400">
        <f t="shared" si="4"/>
        <v>0</v>
      </c>
      <c r="P49" s="386">
        <f t="shared" si="4"/>
        <v>0</v>
      </c>
      <c r="Q49" s="401">
        <f t="shared" si="4"/>
        <v>0</v>
      </c>
      <c r="R49" s="400">
        <f t="shared" si="4"/>
        <v>0</v>
      </c>
      <c r="S49" s="382">
        <f t="shared" si="4"/>
        <v>0</v>
      </c>
      <c r="T49" s="386">
        <f t="shared" si="4"/>
        <v>0</v>
      </c>
      <c r="U49" s="382">
        <f t="shared" si="4"/>
        <v>0</v>
      </c>
      <c r="V49" s="401">
        <f t="shared" si="4"/>
        <v>0</v>
      </c>
      <c r="W49" s="400">
        <f t="shared" si="4"/>
        <v>0</v>
      </c>
      <c r="X49" s="386">
        <f t="shared" si="4"/>
        <v>0</v>
      </c>
      <c r="Y49" s="400">
        <f t="shared" si="4"/>
        <v>0</v>
      </c>
      <c r="Z49" s="382">
        <f t="shared" si="4"/>
        <v>0</v>
      </c>
      <c r="AA49" s="382">
        <f t="shared" si="4"/>
        <v>0</v>
      </c>
      <c r="AB49" s="402">
        <f t="shared" si="4"/>
        <v>0</v>
      </c>
      <c r="AC49" s="401">
        <f t="shared" si="4"/>
        <v>0</v>
      </c>
      <c r="AD49" s="397">
        <f t="shared" si="4"/>
        <v>0</v>
      </c>
    </row>
    <row r="50" spans="2:30" ht="15.75" customHeight="1">
      <c r="B50" s="166"/>
      <c r="C50" s="69"/>
      <c r="D50" s="167"/>
      <c r="E50" s="168"/>
      <c r="F50" s="168"/>
      <c r="G50" s="69"/>
      <c r="H50" s="69"/>
      <c r="I50" s="168"/>
      <c r="J50" s="168"/>
      <c r="K50" s="69"/>
      <c r="L50" s="168"/>
      <c r="M50" s="168"/>
      <c r="N50" s="168"/>
      <c r="O50" s="168"/>
      <c r="P50" s="69"/>
      <c r="Q50" s="168"/>
      <c r="R50" s="168"/>
      <c r="S50" s="168"/>
      <c r="T50" s="69"/>
      <c r="U50" s="168"/>
      <c r="V50" s="168"/>
      <c r="W50" s="168"/>
      <c r="X50" s="69"/>
      <c r="Y50" s="168"/>
      <c r="Z50" s="217"/>
      <c r="AA50" s="217"/>
      <c r="AB50" s="218"/>
      <c r="AC50" s="128"/>
      <c r="AD50" s="128"/>
    </row>
    <row r="51" spans="2:30" ht="15.75" customHeight="1">
      <c r="B51" s="169" t="s">
        <v>85</v>
      </c>
      <c r="C51" s="170"/>
      <c r="D51" s="171"/>
      <c r="E51" s="171"/>
      <c r="F51" s="411" t="e">
        <f>AD47/AD38*100</f>
        <v>#DIV/0!</v>
      </c>
      <c r="G51" s="411"/>
      <c r="H51" s="172" t="s">
        <v>13</v>
      </c>
      <c r="I51" s="180"/>
      <c r="J51" s="180"/>
      <c r="K51" s="179"/>
      <c r="L51" s="180"/>
      <c r="M51" s="180"/>
      <c r="N51" s="54"/>
      <c r="O51" s="54"/>
      <c r="P51" s="136"/>
      <c r="Q51" s="128"/>
      <c r="R51" s="128"/>
      <c r="S51" s="180"/>
      <c r="T51" s="179"/>
      <c r="U51" s="180"/>
      <c r="V51" s="180"/>
      <c r="W51" s="180"/>
      <c r="X51" s="179"/>
      <c r="Y51" s="180"/>
      <c r="Z51" s="126"/>
      <c r="AA51" s="126"/>
      <c r="AB51" s="128"/>
      <c r="AC51" s="128"/>
      <c r="AD51" s="128"/>
    </row>
    <row r="52" spans="2:30" ht="15.75" customHeight="1">
      <c r="B52" s="166"/>
      <c r="C52" s="136"/>
      <c r="D52" s="129"/>
      <c r="E52" s="128"/>
      <c r="F52" s="173"/>
      <c r="G52" s="174"/>
      <c r="H52" s="174"/>
      <c r="I52" s="128"/>
      <c r="J52" s="128"/>
      <c r="K52" s="136"/>
      <c r="L52" s="128"/>
      <c r="M52" s="128"/>
      <c r="N52" s="128"/>
      <c r="O52" s="128"/>
      <c r="P52" s="136"/>
      <c r="Q52" s="128"/>
      <c r="R52" s="128"/>
      <c r="S52" s="128"/>
      <c r="T52" s="136"/>
      <c r="U52" s="128"/>
      <c r="V52" s="128"/>
      <c r="W52" s="128"/>
      <c r="X52" s="136"/>
      <c r="Y52" s="128"/>
      <c r="Z52" s="128"/>
      <c r="AA52" s="128"/>
      <c r="AB52" s="128"/>
      <c r="AC52" s="128"/>
      <c r="AD52" s="128"/>
    </row>
    <row r="53" spans="2:30" ht="15.75" customHeight="1">
      <c r="B53" s="175" t="s">
        <v>86</v>
      </c>
      <c r="C53" s="176" t="s">
        <v>87</v>
      </c>
      <c r="D53" s="169"/>
      <c r="E53" s="169"/>
      <c r="F53" s="411" t="e">
        <f>SUM(AD39,AD40,AD41,AD42,AD43,AD44,AD45,AD46)/AD38*100</f>
        <v>#DIV/0!</v>
      </c>
      <c r="G53" s="411"/>
      <c r="H53" s="177" t="s">
        <v>13</v>
      </c>
      <c r="I53" s="129"/>
      <c r="J53" s="129"/>
      <c r="K53" s="197"/>
      <c r="L53" s="129"/>
      <c r="M53" s="129"/>
      <c r="N53" s="55"/>
      <c r="O53" s="55"/>
      <c r="P53" s="197"/>
      <c r="Q53" s="129"/>
      <c r="R53" s="129"/>
      <c r="S53" s="129"/>
      <c r="T53" s="197"/>
      <c r="U53" s="129"/>
      <c r="V53" s="129"/>
      <c r="W53" s="129"/>
      <c r="X53" s="197"/>
      <c r="Y53" s="129"/>
      <c r="Z53" s="138"/>
      <c r="AA53" s="138"/>
      <c r="AB53" s="129"/>
      <c r="AC53" s="128"/>
      <c r="AD53" s="128"/>
    </row>
    <row r="54" spans="2:30" ht="15.75" customHeight="1">
      <c r="B54" s="178"/>
      <c r="C54" s="179"/>
      <c r="D54" s="180"/>
      <c r="E54" s="180"/>
      <c r="F54" s="126"/>
      <c r="G54" s="140"/>
      <c r="H54" s="136"/>
      <c r="I54" s="128"/>
      <c r="J54" s="180"/>
      <c r="K54" s="179"/>
      <c r="L54" s="180"/>
      <c r="M54" s="180"/>
      <c r="N54" s="198"/>
      <c r="O54" s="126"/>
      <c r="P54" s="136"/>
      <c r="Q54" s="128"/>
      <c r="R54" s="128"/>
      <c r="S54" s="180"/>
      <c r="T54" s="179"/>
      <c r="U54" s="180"/>
      <c r="V54" s="180"/>
      <c r="W54" s="180"/>
      <c r="X54" s="179"/>
      <c r="Y54" s="180"/>
      <c r="Z54" s="126"/>
      <c r="AA54" s="126"/>
      <c r="AB54" s="128"/>
      <c r="AC54" s="128"/>
      <c r="AD54" s="128"/>
    </row>
    <row r="55" spans="2:30" ht="15.75" customHeight="1">
      <c r="B55" s="178"/>
      <c r="C55" s="179"/>
      <c r="D55" s="180"/>
      <c r="E55" s="180"/>
      <c r="F55" s="126"/>
      <c r="G55" s="140"/>
      <c r="H55" s="136"/>
      <c r="I55" s="128"/>
      <c r="J55" s="180"/>
      <c r="K55" s="179"/>
      <c r="L55" s="180"/>
      <c r="M55" s="180"/>
      <c r="N55" s="198"/>
      <c r="O55" s="126"/>
      <c r="P55" s="136"/>
      <c r="Q55" s="128"/>
      <c r="R55" s="128"/>
      <c r="S55" s="180"/>
      <c r="T55" s="179"/>
      <c r="U55" s="180"/>
      <c r="V55" s="180"/>
      <c r="W55" s="180"/>
      <c r="X55" s="179"/>
      <c r="Y55" s="180"/>
      <c r="Z55" s="126"/>
      <c r="AA55" s="126"/>
      <c r="AB55" s="128"/>
      <c r="AC55" s="128"/>
      <c r="AD55" s="128"/>
    </row>
    <row r="56" spans="2:30" ht="15.75" customHeight="1">
      <c r="B56" s="178"/>
      <c r="C56" s="179"/>
      <c r="D56" s="180"/>
      <c r="E56" s="180"/>
      <c r="F56" s="126"/>
      <c r="G56" s="140"/>
      <c r="H56" s="136"/>
      <c r="I56" s="128"/>
      <c r="J56" s="180"/>
      <c r="K56" s="179"/>
      <c r="L56" s="180"/>
      <c r="M56" s="180"/>
      <c r="N56" s="198"/>
      <c r="O56" s="126"/>
      <c r="P56" s="136"/>
      <c r="Q56" s="128"/>
      <c r="R56" s="128"/>
      <c r="S56" s="180"/>
      <c r="T56" s="179"/>
      <c r="U56" s="180"/>
      <c r="V56" s="180"/>
      <c r="W56" s="180"/>
      <c r="X56" s="179"/>
      <c r="Y56" s="180"/>
      <c r="Z56" s="126"/>
      <c r="AA56" s="126"/>
      <c r="AB56" s="128"/>
      <c r="AC56" s="128"/>
      <c r="AD56" s="128"/>
    </row>
    <row r="57" spans="2:30" ht="15.75" customHeight="1">
      <c r="B57" s="178"/>
      <c r="C57" s="179"/>
      <c r="D57" s="180"/>
      <c r="E57" s="180"/>
      <c r="F57" s="126"/>
      <c r="G57" s="140"/>
      <c r="H57" s="136"/>
      <c r="I57" s="128"/>
      <c r="J57" s="180"/>
      <c r="K57" s="179"/>
      <c r="L57" s="180"/>
      <c r="M57" s="180"/>
      <c r="N57" s="198"/>
      <c r="O57" s="126"/>
      <c r="P57" s="136"/>
      <c r="Q57" s="128"/>
      <c r="R57" s="128"/>
      <c r="S57" s="180"/>
      <c r="T57" s="179"/>
      <c r="U57" s="180"/>
      <c r="V57" s="180"/>
      <c r="W57" s="180"/>
      <c r="X57" s="179"/>
      <c r="Y57" s="180"/>
      <c r="Z57" s="126"/>
      <c r="AA57" s="126"/>
      <c r="AB57" s="128"/>
      <c r="AC57" s="128"/>
      <c r="AD57" s="128"/>
    </row>
    <row r="58" spans="2:30" ht="15.75" customHeight="1">
      <c r="B58" s="178"/>
      <c r="C58" s="179"/>
      <c r="D58" s="180"/>
      <c r="E58" s="180"/>
      <c r="F58" s="126"/>
      <c r="G58" s="140"/>
      <c r="H58" s="136"/>
      <c r="I58" s="128"/>
      <c r="J58" s="180"/>
      <c r="K58" s="179"/>
      <c r="L58" s="180"/>
      <c r="M58" s="180"/>
      <c r="N58" s="198"/>
      <c r="O58" s="126"/>
      <c r="P58" s="136"/>
      <c r="Q58" s="128"/>
      <c r="R58" s="128"/>
      <c r="S58" s="180"/>
      <c r="T58" s="179"/>
      <c r="U58" s="180"/>
      <c r="V58" s="180"/>
      <c r="W58" s="180"/>
      <c r="X58" s="179"/>
      <c r="Y58" s="180"/>
      <c r="Z58" s="126"/>
      <c r="AA58" s="126"/>
      <c r="AB58" s="128"/>
      <c r="AC58" s="128"/>
      <c r="AD58" s="128"/>
    </row>
    <row r="59" spans="2:30" ht="15.75" customHeight="1">
      <c r="B59" s="178"/>
      <c r="C59" s="179"/>
      <c r="D59" s="180"/>
      <c r="E59" s="180"/>
      <c r="F59" s="126"/>
      <c r="G59" s="140"/>
      <c r="H59" s="136"/>
      <c r="I59" s="128"/>
      <c r="J59" s="180"/>
      <c r="K59" s="179"/>
      <c r="L59" s="180"/>
      <c r="M59" s="180"/>
      <c r="N59" s="198"/>
      <c r="O59" s="126"/>
      <c r="P59" s="136"/>
      <c r="Q59" s="128"/>
      <c r="R59" s="128"/>
      <c r="S59" s="180"/>
      <c r="T59" s="179"/>
      <c r="U59" s="180"/>
      <c r="V59" s="180"/>
      <c r="W59" s="180"/>
      <c r="X59" s="179"/>
      <c r="Y59" s="180"/>
      <c r="Z59" s="126"/>
      <c r="AA59" s="126"/>
      <c r="AB59" s="128"/>
      <c r="AC59" s="128"/>
      <c r="AD59" s="128"/>
    </row>
    <row r="60" spans="2:30" ht="15.75" customHeight="1">
      <c r="B60" s="178"/>
      <c r="C60" s="179"/>
      <c r="D60" s="180"/>
      <c r="E60" s="180"/>
      <c r="F60" s="126"/>
      <c r="G60" s="140"/>
      <c r="H60" s="136"/>
      <c r="I60" s="128"/>
      <c r="J60" s="180"/>
      <c r="K60" s="179"/>
      <c r="L60" s="180"/>
      <c r="M60" s="180"/>
      <c r="N60" s="198"/>
      <c r="O60" s="126"/>
      <c r="P60" s="136"/>
      <c r="Q60" s="128"/>
      <c r="R60" s="128"/>
      <c r="S60" s="180"/>
      <c r="T60" s="179"/>
      <c r="U60" s="180"/>
      <c r="V60" s="180"/>
      <c r="W60" s="180"/>
      <c r="X60" s="179"/>
      <c r="Y60" s="180"/>
      <c r="Z60" s="126"/>
      <c r="AA60" s="126"/>
      <c r="AB60" s="128"/>
      <c r="AC60" s="128"/>
      <c r="AD60" s="128"/>
    </row>
    <row r="61" spans="2:30" ht="15.75" customHeight="1">
      <c r="B61" s="178"/>
      <c r="C61" s="179"/>
      <c r="D61" s="180"/>
      <c r="E61" s="180"/>
      <c r="F61" s="126"/>
      <c r="G61" s="140"/>
      <c r="H61" s="136"/>
      <c r="I61" s="128"/>
      <c r="J61" s="180"/>
      <c r="K61" s="179"/>
      <c r="L61" s="180"/>
      <c r="M61" s="180"/>
      <c r="N61" s="198"/>
      <c r="O61" s="126"/>
      <c r="P61" s="136"/>
      <c r="Q61" s="128"/>
      <c r="R61" s="128"/>
      <c r="S61" s="180"/>
      <c r="T61" s="179"/>
      <c r="U61" s="180"/>
      <c r="V61" s="180"/>
      <c r="W61" s="180"/>
      <c r="X61" s="179"/>
      <c r="Y61" s="180"/>
      <c r="Z61" s="126"/>
      <c r="AA61" s="126"/>
      <c r="AB61" s="128"/>
      <c r="AC61" s="128"/>
      <c r="AD61" s="128"/>
    </row>
    <row r="62" spans="2:30" ht="15.75" customHeight="1">
      <c r="B62" s="178"/>
      <c r="C62" s="179"/>
      <c r="D62" s="180"/>
      <c r="E62" s="180"/>
      <c r="F62" s="126"/>
      <c r="G62" s="140"/>
      <c r="H62" s="136"/>
      <c r="I62" s="128"/>
      <c r="J62" s="180"/>
      <c r="K62" s="179"/>
      <c r="L62" s="180"/>
      <c r="M62" s="180"/>
      <c r="N62" s="198"/>
      <c r="O62" s="126"/>
      <c r="P62" s="136"/>
      <c r="Q62" s="128"/>
      <c r="R62" s="128"/>
      <c r="S62" s="180"/>
      <c r="T62" s="179"/>
      <c r="U62" s="180"/>
      <c r="V62" s="180"/>
      <c r="W62" s="180"/>
      <c r="X62" s="179"/>
      <c r="Y62" s="180"/>
      <c r="Z62" s="126"/>
      <c r="AA62" s="126"/>
      <c r="AB62" s="128"/>
      <c r="AC62" s="128"/>
      <c r="AD62" s="128"/>
    </row>
    <row r="63" spans="2:30" ht="15.75" customHeight="1">
      <c r="B63" s="137" t="s">
        <v>89</v>
      </c>
      <c r="C63" s="136"/>
      <c r="D63" s="138"/>
      <c r="E63" s="139"/>
      <c r="F63" s="126"/>
      <c r="G63" s="140"/>
      <c r="H63" s="136"/>
      <c r="I63" s="128"/>
      <c r="J63" s="128"/>
      <c r="K63" s="136"/>
      <c r="L63" s="128"/>
      <c r="M63" s="128"/>
      <c r="N63" s="128"/>
      <c r="O63" s="128"/>
      <c r="P63" s="136"/>
      <c r="Q63" s="128"/>
      <c r="R63" s="128"/>
      <c r="S63" s="133"/>
      <c r="T63" s="140"/>
      <c r="U63" s="126"/>
      <c r="V63" s="133"/>
      <c r="W63" s="126"/>
      <c r="X63" s="205"/>
      <c r="Y63" s="209"/>
      <c r="Z63" s="128"/>
      <c r="AA63" s="128"/>
      <c r="AB63" s="128"/>
      <c r="AC63" s="128"/>
      <c r="AD63" s="346"/>
    </row>
    <row r="64" spans="2:30" ht="15.75" customHeight="1">
      <c r="B64" s="141" t="s">
        <v>127</v>
      </c>
      <c r="C64" s="136"/>
      <c r="D64" s="129"/>
      <c r="E64" s="128"/>
      <c r="F64" s="128"/>
      <c r="G64" s="142"/>
      <c r="H64" s="136"/>
      <c r="I64" s="128"/>
      <c r="J64" s="128"/>
      <c r="K64" s="192"/>
      <c r="L64" s="128"/>
      <c r="M64" s="128"/>
      <c r="N64" s="128"/>
      <c r="O64" s="128"/>
      <c r="P64" s="142"/>
      <c r="Q64" s="128"/>
      <c r="R64" s="128"/>
      <c r="S64" s="128"/>
      <c r="T64" s="142"/>
      <c r="U64" s="128"/>
      <c r="V64" s="128"/>
      <c r="W64" s="128"/>
      <c r="X64" s="142"/>
      <c r="Y64" s="128"/>
      <c r="Z64" s="128"/>
      <c r="AA64" s="128"/>
      <c r="AB64" s="128"/>
      <c r="AC64" s="128"/>
      <c r="AD64" s="188"/>
    </row>
    <row r="65" spans="2:30" ht="15.75" customHeight="1">
      <c r="B65" s="143" t="s">
        <v>5</v>
      </c>
      <c r="C65" s="183">
        <v>1</v>
      </c>
      <c r="D65" s="144">
        <v>2</v>
      </c>
      <c r="E65" s="144">
        <v>3</v>
      </c>
      <c r="F65" s="144">
        <v>4</v>
      </c>
      <c r="G65" s="145">
        <v>5</v>
      </c>
      <c r="H65" s="146">
        <v>6</v>
      </c>
      <c r="I65" s="144">
        <v>7</v>
      </c>
      <c r="J65" s="144">
        <v>8</v>
      </c>
      <c r="K65" s="144">
        <v>9</v>
      </c>
      <c r="L65" s="145">
        <v>10</v>
      </c>
      <c r="M65" s="146">
        <v>11</v>
      </c>
      <c r="N65" s="144">
        <v>12</v>
      </c>
      <c r="O65" s="144">
        <v>13</v>
      </c>
      <c r="P65" s="144">
        <v>14</v>
      </c>
      <c r="Q65" s="145">
        <v>15</v>
      </c>
      <c r="R65" s="146">
        <v>16</v>
      </c>
      <c r="S65" s="144">
        <v>17</v>
      </c>
      <c r="T65" s="144">
        <v>18</v>
      </c>
      <c r="U65" s="144">
        <v>19</v>
      </c>
      <c r="V65" s="145">
        <v>20</v>
      </c>
      <c r="W65" s="146">
        <v>21</v>
      </c>
      <c r="X65" s="144">
        <v>22</v>
      </c>
      <c r="Y65" s="144">
        <v>23</v>
      </c>
      <c r="Z65" s="144">
        <v>24</v>
      </c>
      <c r="AA65" s="211">
        <v>25</v>
      </c>
      <c r="AB65" s="211">
        <v>26</v>
      </c>
      <c r="AC65" s="145">
        <v>27</v>
      </c>
      <c r="AD65" s="212" t="s">
        <v>6</v>
      </c>
    </row>
    <row r="66" spans="2:30" ht="15.75" customHeight="1">
      <c r="B66" s="147" t="s">
        <v>67</v>
      </c>
      <c r="C66" s="148"/>
      <c r="D66" s="219"/>
      <c r="E66" s="151"/>
      <c r="F66" s="151"/>
      <c r="G66" s="200"/>
      <c r="H66" s="150"/>
      <c r="I66" s="151"/>
      <c r="J66" s="151"/>
      <c r="K66" s="151"/>
      <c r="L66" s="200"/>
      <c r="M66" s="150"/>
      <c r="N66" s="151"/>
      <c r="O66" s="151"/>
      <c r="P66" s="150"/>
      <c r="Q66" s="152"/>
      <c r="R66" s="150"/>
      <c r="S66" s="150"/>
      <c r="T66" s="151"/>
      <c r="U66" s="151"/>
      <c r="V66" s="200"/>
      <c r="W66" s="150"/>
      <c r="X66" s="151"/>
      <c r="Y66" s="151"/>
      <c r="Z66" s="151"/>
      <c r="AA66" s="213"/>
      <c r="AB66" s="151"/>
      <c r="AC66" s="200"/>
      <c r="AD66" s="394">
        <f>SUM(C66:AC66)</f>
        <v>0</v>
      </c>
    </row>
    <row r="67" spans="2:30" ht="15.75" customHeight="1">
      <c r="B67" s="153" t="s">
        <v>74</v>
      </c>
      <c r="C67" s="154"/>
      <c r="D67" s="155"/>
      <c r="E67" s="156"/>
      <c r="F67" s="156"/>
      <c r="G67" s="157"/>
      <c r="H67" s="154"/>
      <c r="I67" s="156"/>
      <c r="J67" s="156"/>
      <c r="K67" s="193"/>
      <c r="L67" s="194"/>
      <c r="M67" s="195"/>
      <c r="N67" s="156"/>
      <c r="O67" s="156"/>
      <c r="P67" s="193"/>
      <c r="Q67" s="194"/>
      <c r="R67" s="195"/>
      <c r="S67" s="195"/>
      <c r="T67" s="193"/>
      <c r="U67" s="156"/>
      <c r="V67" s="194"/>
      <c r="W67" s="195"/>
      <c r="X67" s="193"/>
      <c r="Y67" s="156"/>
      <c r="Z67" s="156"/>
      <c r="AA67" s="156"/>
      <c r="AB67" s="156"/>
      <c r="AC67" s="194"/>
      <c r="AD67" s="392">
        <f t="shared" ref="AD67:AD76" si="5">SUM(C67:AC67)</f>
        <v>0</v>
      </c>
    </row>
    <row r="68" spans="2:30" ht="15.75" customHeight="1">
      <c r="B68" s="153" t="s">
        <v>75</v>
      </c>
      <c r="C68" s="158"/>
      <c r="D68" s="159"/>
      <c r="E68" s="160"/>
      <c r="F68" s="160"/>
      <c r="G68" s="161"/>
      <c r="H68" s="158"/>
      <c r="I68" s="160"/>
      <c r="J68" s="160"/>
      <c r="K68" s="160"/>
      <c r="L68" s="161"/>
      <c r="M68" s="158"/>
      <c r="N68" s="160"/>
      <c r="O68" s="160"/>
      <c r="P68" s="160"/>
      <c r="Q68" s="161"/>
      <c r="R68" s="158"/>
      <c r="S68" s="158"/>
      <c r="T68" s="160"/>
      <c r="U68" s="160"/>
      <c r="V68" s="161"/>
      <c r="W68" s="158"/>
      <c r="X68" s="160"/>
      <c r="Y68" s="160"/>
      <c r="Z68" s="160"/>
      <c r="AA68" s="160"/>
      <c r="AB68" s="160"/>
      <c r="AC68" s="161"/>
      <c r="AD68" s="392">
        <f t="shared" si="5"/>
        <v>0</v>
      </c>
    </row>
    <row r="69" spans="2:30" ht="15.75" customHeight="1">
      <c r="B69" s="153" t="s">
        <v>76</v>
      </c>
      <c r="C69" s="154"/>
      <c r="D69" s="155"/>
      <c r="E69" s="156"/>
      <c r="F69" s="156"/>
      <c r="G69" s="157"/>
      <c r="H69" s="154"/>
      <c r="I69" s="156"/>
      <c r="J69" s="156"/>
      <c r="K69" s="193"/>
      <c r="L69" s="194"/>
      <c r="M69" s="195"/>
      <c r="N69" s="156"/>
      <c r="O69" s="156"/>
      <c r="P69" s="193"/>
      <c r="Q69" s="194"/>
      <c r="R69" s="195"/>
      <c r="S69" s="195"/>
      <c r="T69" s="193"/>
      <c r="U69" s="156"/>
      <c r="V69" s="194"/>
      <c r="W69" s="195"/>
      <c r="X69" s="193"/>
      <c r="Y69" s="156"/>
      <c r="Z69" s="156"/>
      <c r="AA69" s="156"/>
      <c r="AB69" s="156"/>
      <c r="AC69" s="194"/>
      <c r="AD69" s="396">
        <f t="shared" si="5"/>
        <v>0</v>
      </c>
    </row>
    <row r="70" spans="2:30" ht="15.75" customHeight="1">
      <c r="B70" s="153" t="s">
        <v>77</v>
      </c>
      <c r="C70" s="158"/>
      <c r="D70" s="159"/>
      <c r="E70" s="160"/>
      <c r="F70" s="160"/>
      <c r="G70" s="161"/>
      <c r="H70" s="158"/>
      <c r="I70" s="160"/>
      <c r="J70" s="160"/>
      <c r="K70" s="160"/>
      <c r="L70" s="161"/>
      <c r="M70" s="158"/>
      <c r="N70" s="160"/>
      <c r="O70" s="160"/>
      <c r="P70" s="160"/>
      <c r="Q70" s="161"/>
      <c r="R70" s="158"/>
      <c r="S70" s="158"/>
      <c r="T70" s="160"/>
      <c r="U70" s="160"/>
      <c r="V70" s="161"/>
      <c r="W70" s="158"/>
      <c r="X70" s="160"/>
      <c r="Y70" s="160"/>
      <c r="Z70" s="160"/>
      <c r="AA70" s="160"/>
      <c r="AB70" s="160"/>
      <c r="AC70" s="161"/>
      <c r="AD70" s="396">
        <f t="shared" si="5"/>
        <v>0</v>
      </c>
    </row>
    <row r="71" spans="2:30" ht="15.75" customHeight="1">
      <c r="B71" s="153" t="s">
        <v>78</v>
      </c>
      <c r="C71" s="154"/>
      <c r="D71" s="155"/>
      <c r="E71" s="156"/>
      <c r="F71" s="156"/>
      <c r="G71" s="157"/>
      <c r="H71" s="154"/>
      <c r="I71" s="156"/>
      <c r="J71" s="156"/>
      <c r="K71" s="193"/>
      <c r="L71" s="194"/>
      <c r="M71" s="195"/>
      <c r="N71" s="156"/>
      <c r="O71" s="156"/>
      <c r="P71" s="193"/>
      <c r="Q71" s="194"/>
      <c r="R71" s="195"/>
      <c r="S71" s="195"/>
      <c r="T71" s="193"/>
      <c r="U71" s="156"/>
      <c r="V71" s="194"/>
      <c r="W71" s="195"/>
      <c r="X71" s="193"/>
      <c r="Y71" s="156"/>
      <c r="Z71" s="156"/>
      <c r="AA71" s="156"/>
      <c r="AB71" s="156"/>
      <c r="AC71" s="194"/>
      <c r="AD71" s="396">
        <f t="shared" si="5"/>
        <v>0</v>
      </c>
    </row>
    <row r="72" spans="2:30" ht="15.75" customHeight="1">
      <c r="B72" s="153" t="s">
        <v>79</v>
      </c>
      <c r="C72" s="158"/>
      <c r="D72" s="159"/>
      <c r="E72" s="160"/>
      <c r="F72" s="160"/>
      <c r="G72" s="161"/>
      <c r="H72" s="158"/>
      <c r="I72" s="160"/>
      <c r="J72" s="160"/>
      <c r="K72" s="160"/>
      <c r="L72" s="161"/>
      <c r="M72" s="158"/>
      <c r="N72" s="160"/>
      <c r="O72" s="160"/>
      <c r="P72" s="160"/>
      <c r="Q72" s="161"/>
      <c r="R72" s="158"/>
      <c r="S72" s="158"/>
      <c r="T72" s="160"/>
      <c r="U72" s="160"/>
      <c r="V72" s="161"/>
      <c r="W72" s="158"/>
      <c r="X72" s="160"/>
      <c r="Y72" s="160"/>
      <c r="Z72" s="160"/>
      <c r="AA72" s="160"/>
      <c r="AB72" s="160"/>
      <c r="AC72" s="161"/>
      <c r="AD72" s="396">
        <f t="shared" si="5"/>
        <v>0</v>
      </c>
    </row>
    <row r="73" spans="2:30" ht="15.75" customHeight="1">
      <c r="B73" s="153" t="s">
        <v>80</v>
      </c>
      <c r="C73" s="154"/>
      <c r="D73" s="155"/>
      <c r="E73" s="156"/>
      <c r="F73" s="156"/>
      <c r="G73" s="157"/>
      <c r="H73" s="154"/>
      <c r="I73" s="156"/>
      <c r="J73" s="156"/>
      <c r="K73" s="193"/>
      <c r="L73" s="194"/>
      <c r="M73" s="195"/>
      <c r="N73" s="156"/>
      <c r="O73" s="156"/>
      <c r="P73" s="193"/>
      <c r="Q73" s="194"/>
      <c r="R73" s="195"/>
      <c r="S73" s="195"/>
      <c r="T73" s="193"/>
      <c r="U73" s="156"/>
      <c r="V73" s="194"/>
      <c r="W73" s="195"/>
      <c r="X73" s="193"/>
      <c r="Y73" s="156"/>
      <c r="Z73" s="156"/>
      <c r="AA73" s="156"/>
      <c r="AB73" s="156"/>
      <c r="AC73" s="194"/>
      <c r="AD73" s="396">
        <f t="shared" si="5"/>
        <v>0</v>
      </c>
    </row>
    <row r="74" spans="2:30" ht="15.75" customHeight="1">
      <c r="B74" s="153" t="s">
        <v>81</v>
      </c>
      <c r="C74" s="158"/>
      <c r="D74" s="159"/>
      <c r="E74" s="160"/>
      <c r="F74" s="160"/>
      <c r="G74" s="161"/>
      <c r="H74" s="158"/>
      <c r="I74" s="160"/>
      <c r="J74" s="160"/>
      <c r="K74" s="160"/>
      <c r="L74" s="161"/>
      <c r="M74" s="158"/>
      <c r="N74" s="160"/>
      <c r="O74" s="160"/>
      <c r="P74" s="160"/>
      <c r="Q74" s="161"/>
      <c r="R74" s="158"/>
      <c r="S74" s="158"/>
      <c r="T74" s="160"/>
      <c r="U74" s="160"/>
      <c r="V74" s="161"/>
      <c r="W74" s="158"/>
      <c r="X74" s="160"/>
      <c r="Y74" s="160"/>
      <c r="Z74" s="160"/>
      <c r="AA74" s="160"/>
      <c r="AB74" s="160"/>
      <c r="AC74" s="161"/>
      <c r="AD74" s="396">
        <f t="shared" si="5"/>
        <v>0</v>
      </c>
    </row>
    <row r="75" spans="2:30" ht="15.75" customHeight="1">
      <c r="B75" s="162" t="s">
        <v>82</v>
      </c>
      <c r="C75" s="154"/>
      <c r="D75" s="155"/>
      <c r="E75" s="156"/>
      <c r="F75" s="156"/>
      <c r="G75" s="157"/>
      <c r="H75" s="154"/>
      <c r="I75" s="156"/>
      <c r="J75" s="156"/>
      <c r="K75" s="193"/>
      <c r="L75" s="194"/>
      <c r="M75" s="195"/>
      <c r="N75" s="156"/>
      <c r="O75" s="156"/>
      <c r="P75" s="193"/>
      <c r="Q75" s="194"/>
      <c r="R75" s="195"/>
      <c r="S75" s="195"/>
      <c r="T75" s="193"/>
      <c r="U75" s="156"/>
      <c r="V75" s="194"/>
      <c r="W75" s="195"/>
      <c r="X75" s="193"/>
      <c r="Y75" s="156"/>
      <c r="Z75" s="156"/>
      <c r="AA75" s="156"/>
      <c r="AB75" s="156"/>
      <c r="AC75" s="194"/>
      <c r="AD75" s="396">
        <f t="shared" si="5"/>
        <v>0</v>
      </c>
    </row>
    <row r="76" spans="2:30" ht="15.75" customHeight="1">
      <c r="B76" s="162" t="s">
        <v>83</v>
      </c>
      <c r="C76" s="158"/>
      <c r="D76" s="159"/>
      <c r="E76" s="160"/>
      <c r="F76" s="160"/>
      <c r="G76" s="161"/>
      <c r="H76" s="158"/>
      <c r="I76" s="160"/>
      <c r="J76" s="160"/>
      <c r="K76" s="160"/>
      <c r="L76" s="161"/>
      <c r="M76" s="158"/>
      <c r="N76" s="160"/>
      <c r="O76" s="160"/>
      <c r="P76" s="160"/>
      <c r="Q76" s="161"/>
      <c r="R76" s="158"/>
      <c r="S76" s="158"/>
      <c r="T76" s="160"/>
      <c r="U76" s="160"/>
      <c r="V76" s="161"/>
      <c r="W76" s="158"/>
      <c r="X76" s="160"/>
      <c r="Y76" s="160"/>
      <c r="Z76" s="160"/>
      <c r="AA76" s="160"/>
      <c r="AB76" s="160"/>
      <c r="AC76" s="161"/>
      <c r="AD76" s="396">
        <f t="shared" si="5"/>
        <v>0</v>
      </c>
    </row>
    <row r="77" spans="2:30" ht="15.75" customHeight="1">
      <c r="B77" s="163" t="s">
        <v>84</v>
      </c>
      <c r="C77" s="380">
        <f t="shared" ref="C77:AD77" si="6">SUM(C66,-C67,-C68,-C69,-C70,-C71,-C72,-C73,-C74,-C75)</f>
        <v>0</v>
      </c>
      <c r="D77" s="383">
        <f t="shared" si="6"/>
        <v>0</v>
      </c>
      <c r="E77" s="382">
        <f t="shared" si="6"/>
        <v>0</v>
      </c>
      <c r="F77" s="382">
        <f t="shared" si="6"/>
        <v>0</v>
      </c>
      <c r="G77" s="389">
        <f t="shared" si="6"/>
        <v>0</v>
      </c>
      <c r="H77" s="384">
        <f t="shared" si="6"/>
        <v>0</v>
      </c>
      <c r="I77" s="382">
        <f t="shared" si="6"/>
        <v>0</v>
      </c>
      <c r="J77" s="382">
        <f t="shared" si="6"/>
        <v>0</v>
      </c>
      <c r="K77" s="386">
        <f t="shared" si="6"/>
        <v>0</v>
      </c>
      <c r="L77" s="412">
        <f t="shared" si="6"/>
        <v>0</v>
      </c>
      <c r="M77" s="413">
        <f t="shared" si="6"/>
        <v>0</v>
      </c>
      <c r="N77" s="400">
        <f t="shared" si="6"/>
        <v>0</v>
      </c>
      <c r="O77" s="382">
        <f t="shared" si="6"/>
        <v>0</v>
      </c>
      <c r="P77" s="386">
        <f t="shared" si="6"/>
        <v>0</v>
      </c>
      <c r="Q77" s="401">
        <f t="shared" si="6"/>
        <v>0</v>
      </c>
      <c r="R77" s="400">
        <f t="shared" si="6"/>
        <v>0</v>
      </c>
      <c r="S77" s="382">
        <f t="shared" si="6"/>
        <v>0</v>
      </c>
      <c r="T77" s="386">
        <f t="shared" si="6"/>
        <v>0</v>
      </c>
      <c r="U77" s="382">
        <f t="shared" si="6"/>
        <v>0</v>
      </c>
      <c r="V77" s="401">
        <f t="shared" si="6"/>
        <v>0</v>
      </c>
      <c r="W77" s="413">
        <f t="shared" si="6"/>
        <v>0</v>
      </c>
      <c r="X77" s="384">
        <f t="shared" si="6"/>
        <v>0</v>
      </c>
      <c r="Y77" s="382">
        <f t="shared" si="6"/>
        <v>0</v>
      </c>
      <c r="Z77" s="382">
        <f t="shared" si="6"/>
        <v>0</v>
      </c>
      <c r="AA77" s="414">
        <f t="shared" si="6"/>
        <v>0</v>
      </c>
      <c r="AB77" s="414">
        <f t="shared" si="6"/>
        <v>0</v>
      </c>
      <c r="AC77" s="401">
        <f t="shared" si="6"/>
        <v>0</v>
      </c>
      <c r="AD77" s="397">
        <f t="shared" si="6"/>
        <v>0</v>
      </c>
    </row>
    <row r="78" spans="2:30" ht="15.75" customHeight="1">
      <c r="B78" s="166"/>
      <c r="C78" s="69"/>
      <c r="D78" s="167"/>
      <c r="E78" s="168"/>
      <c r="F78" s="168"/>
      <c r="G78" s="69"/>
      <c r="H78" s="69"/>
      <c r="I78" s="168"/>
      <c r="J78" s="168"/>
      <c r="K78" s="69"/>
      <c r="L78" s="168"/>
      <c r="M78" s="168"/>
      <c r="N78" s="168"/>
      <c r="O78" s="168"/>
      <c r="P78" s="69"/>
      <c r="Q78" s="168"/>
      <c r="R78" s="168"/>
      <c r="S78" s="168"/>
      <c r="T78" s="69"/>
      <c r="U78" s="168"/>
      <c r="V78" s="168"/>
      <c r="W78" s="168"/>
      <c r="X78" s="69"/>
      <c r="Y78" s="168"/>
      <c r="Z78" s="217"/>
      <c r="AA78" s="217"/>
      <c r="AB78" s="218"/>
      <c r="AC78" s="128"/>
      <c r="AD78" s="128"/>
    </row>
    <row r="79" spans="2:30" ht="15.75" customHeight="1">
      <c r="B79" s="169" t="s">
        <v>85</v>
      </c>
      <c r="C79" s="170"/>
      <c r="D79" s="171"/>
      <c r="E79" s="171"/>
      <c r="F79" s="411" t="e">
        <f>AD75/AD66*100</f>
        <v>#DIV/0!</v>
      </c>
      <c r="G79" s="411"/>
      <c r="H79" s="172" t="s">
        <v>13</v>
      </c>
      <c r="I79" s="180"/>
      <c r="J79" s="180"/>
      <c r="K79" s="179"/>
      <c r="L79" s="180"/>
      <c r="M79" s="180"/>
      <c r="N79" s="54"/>
      <c r="O79" s="54"/>
      <c r="P79" s="136"/>
      <c r="Q79" s="128"/>
      <c r="R79" s="128"/>
      <c r="S79" s="180"/>
      <c r="T79" s="179"/>
      <c r="U79" s="180"/>
      <c r="V79" s="180"/>
      <c r="W79" s="180"/>
      <c r="X79" s="179"/>
      <c r="Y79" s="180"/>
      <c r="Z79" s="126"/>
      <c r="AA79" s="126"/>
      <c r="AB79" s="128"/>
      <c r="AC79" s="128"/>
      <c r="AD79" s="128"/>
    </row>
    <row r="80" spans="2:30" ht="15.75" customHeight="1">
      <c r="B80" s="166"/>
      <c r="C80" s="136"/>
      <c r="D80" s="129"/>
      <c r="E80" s="128"/>
      <c r="F80" s="173"/>
      <c r="G80" s="174"/>
      <c r="H80" s="174"/>
      <c r="I80" s="128"/>
      <c r="J80" s="128"/>
      <c r="K80" s="136"/>
      <c r="L80" s="128"/>
      <c r="M80" s="128"/>
      <c r="N80" s="128"/>
      <c r="O80" s="128"/>
      <c r="P80" s="136"/>
      <c r="Q80" s="128"/>
      <c r="R80" s="128"/>
      <c r="S80" s="128"/>
      <c r="T80" s="136"/>
      <c r="U80" s="128"/>
      <c r="V80" s="128"/>
      <c r="W80" s="128"/>
      <c r="X80" s="136"/>
      <c r="Y80" s="128"/>
      <c r="Z80" s="128"/>
      <c r="AA80" s="128"/>
      <c r="AB80" s="128"/>
      <c r="AC80" s="128"/>
      <c r="AD80" s="128"/>
    </row>
    <row r="81" spans="2:30" ht="15.75" customHeight="1">
      <c r="B81" s="175" t="s">
        <v>86</v>
      </c>
      <c r="C81" s="176" t="s">
        <v>87</v>
      </c>
      <c r="D81" s="169"/>
      <c r="E81" s="169"/>
      <c r="F81" s="411" t="e">
        <f>SUM(AD67,AD68,AD69,AD70,AD71,AD72,AD73,AD74)/AD66*100</f>
        <v>#DIV/0!</v>
      </c>
      <c r="G81" s="411"/>
      <c r="H81" s="177" t="s">
        <v>13</v>
      </c>
      <c r="I81" s="129"/>
      <c r="J81" s="129"/>
      <c r="K81" s="197"/>
      <c r="L81" s="129"/>
      <c r="M81" s="129"/>
      <c r="N81" s="55"/>
      <c r="O81" s="55"/>
      <c r="P81" s="197"/>
      <c r="Q81" s="129"/>
      <c r="R81" s="129"/>
      <c r="S81" s="129"/>
      <c r="T81" s="197"/>
      <c r="U81" s="129"/>
      <c r="V81" s="129"/>
      <c r="W81" s="129"/>
      <c r="X81" s="197"/>
      <c r="Y81" s="129"/>
      <c r="Z81" s="138"/>
      <c r="AA81" s="138"/>
      <c r="AB81" s="129"/>
      <c r="AC81" s="128"/>
      <c r="AD81" s="128"/>
    </row>
    <row r="82" spans="2:30" ht="15.75" customHeight="1">
      <c r="B82" s="178"/>
      <c r="C82" s="179"/>
      <c r="D82" s="180"/>
      <c r="E82" s="180"/>
      <c r="F82" s="126"/>
      <c r="G82" s="140"/>
      <c r="H82" s="136"/>
      <c r="I82" s="128"/>
      <c r="J82" s="180"/>
      <c r="K82" s="179"/>
      <c r="L82" s="180"/>
      <c r="M82" s="180"/>
      <c r="N82" s="198"/>
      <c r="O82" s="126"/>
      <c r="P82" s="136"/>
      <c r="Q82" s="128"/>
      <c r="R82" s="128"/>
      <c r="S82" s="180"/>
      <c r="T82" s="179"/>
      <c r="U82" s="180"/>
      <c r="V82" s="180"/>
      <c r="W82" s="180"/>
      <c r="X82" s="179"/>
      <c r="Y82" s="180"/>
      <c r="Z82" s="126"/>
      <c r="AA82" s="126"/>
      <c r="AB82" s="128"/>
      <c r="AC82" s="128"/>
      <c r="AD82" s="128"/>
    </row>
    <row r="83" spans="2:30" ht="15.75" customHeight="1">
      <c r="B83" s="178"/>
      <c r="C83" s="179"/>
      <c r="D83" s="180"/>
      <c r="E83" s="180"/>
      <c r="F83" s="126"/>
      <c r="G83" s="140"/>
      <c r="H83" s="136"/>
      <c r="I83" s="128"/>
      <c r="J83" s="180"/>
      <c r="K83" s="179"/>
      <c r="L83" s="180"/>
      <c r="M83" s="180"/>
      <c r="N83" s="198"/>
      <c r="O83" s="126"/>
      <c r="P83" s="136"/>
      <c r="Q83" s="128"/>
      <c r="R83" s="128"/>
      <c r="S83" s="180"/>
      <c r="T83" s="179"/>
      <c r="U83" s="180"/>
      <c r="V83" s="180"/>
      <c r="W83" s="180"/>
      <c r="X83" s="179"/>
      <c r="Y83" s="180"/>
      <c r="Z83" s="126"/>
      <c r="AA83" s="126"/>
      <c r="AB83" s="128"/>
      <c r="AC83" s="128"/>
      <c r="AD83" s="128"/>
    </row>
    <row r="84" spans="2:30" ht="15.75" customHeight="1">
      <c r="B84" s="178"/>
      <c r="C84" s="179"/>
      <c r="D84" s="180"/>
      <c r="E84" s="180"/>
      <c r="F84" s="126"/>
      <c r="G84" s="140"/>
      <c r="H84" s="136"/>
      <c r="I84" s="128"/>
      <c r="J84" s="180"/>
      <c r="K84" s="179"/>
      <c r="L84" s="180"/>
      <c r="M84" s="180"/>
      <c r="N84" s="198"/>
      <c r="O84" s="126"/>
      <c r="P84" s="136"/>
      <c r="Q84" s="128"/>
      <c r="R84" s="128"/>
      <c r="S84" s="180"/>
      <c r="T84" s="179"/>
      <c r="U84" s="180"/>
      <c r="V84" s="180"/>
      <c r="W84" s="180"/>
      <c r="X84" s="179"/>
      <c r="Y84" s="180"/>
      <c r="Z84" s="126"/>
      <c r="AA84" s="126"/>
      <c r="AB84" s="128"/>
      <c r="AC84" s="128"/>
      <c r="AD84" s="128"/>
    </row>
    <row r="85" spans="2:30" ht="15.75" customHeight="1">
      <c r="B85" s="178"/>
      <c r="C85" s="179"/>
      <c r="D85" s="180"/>
      <c r="E85" s="180"/>
      <c r="F85" s="126"/>
      <c r="G85" s="140"/>
      <c r="H85" s="136"/>
      <c r="I85" s="128"/>
      <c r="J85" s="180"/>
      <c r="K85" s="179"/>
      <c r="L85" s="180"/>
      <c r="M85" s="180"/>
      <c r="N85" s="198"/>
      <c r="O85" s="126"/>
      <c r="P85" s="136"/>
      <c r="Q85" s="128"/>
      <c r="R85" s="128"/>
      <c r="S85" s="180"/>
      <c r="T85" s="179"/>
      <c r="U85" s="180"/>
      <c r="V85" s="180"/>
      <c r="W85" s="180"/>
      <c r="X85" s="179"/>
      <c r="Y85" s="180"/>
      <c r="Z85" s="126"/>
      <c r="AA85" s="126"/>
      <c r="AB85" s="128"/>
      <c r="AC85" s="128"/>
      <c r="AD85" s="128"/>
    </row>
    <row r="86" spans="2:30" ht="15.75" customHeight="1">
      <c r="B86" s="178"/>
      <c r="C86" s="179"/>
      <c r="D86" s="180"/>
      <c r="E86" s="180"/>
      <c r="F86" s="126"/>
      <c r="G86" s="140"/>
      <c r="H86" s="136"/>
      <c r="I86" s="128"/>
      <c r="J86" s="180"/>
      <c r="K86" s="179"/>
      <c r="L86" s="180"/>
      <c r="M86" s="180"/>
      <c r="N86" s="198"/>
      <c r="O86" s="126"/>
      <c r="P86" s="136"/>
      <c r="Q86" s="128"/>
      <c r="R86" s="128"/>
      <c r="S86" s="180"/>
      <c r="T86" s="179"/>
      <c r="U86" s="180"/>
      <c r="V86" s="180"/>
      <c r="W86" s="180"/>
      <c r="X86" s="179"/>
      <c r="Y86" s="180"/>
      <c r="Z86" s="126"/>
      <c r="AA86" s="126"/>
      <c r="AB86" s="128"/>
      <c r="AC86" s="128"/>
      <c r="AD86" s="128"/>
    </row>
    <row r="87" spans="2:30" ht="15.75" customHeight="1">
      <c r="B87" s="178"/>
      <c r="C87" s="179"/>
      <c r="D87" s="180"/>
      <c r="E87" s="180"/>
      <c r="F87" s="126"/>
      <c r="G87" s="140"/>
      <c r="H87" s="136"/>
      <c r="I87" s="128"/>
      <c r="J87" s="180"/>
      <c r="K87" s="179"/>
      <c r="L87" s="180"/>
      <c r="M87" s="180"/>
      <c r="N87" s="198"/>
      <c r="O87" s="126"/>
      <c r="P87" s="136"/>
      <c r="Q87" s="128"/>
      <c r="R87" s="128"/>
      <c r="S87" s="180"/>
      <c r="T87" s="179"/>
      <c r="U87" s="180"/>
      <c r="V87" s="180"/>
      <c r="W87" s="180"/>
      <c r="X87" s="179"/>
      <c r="Y87" s="180"/>
      <c r="Z87" s="126"/>
      <c r="AA87" s="126"/>
      <c r="AB87" s="128"/>
      <c r="AC87" s="128"/>
      <c r="AD87" s="128"/>
    </row>
    <row r="88" spans="2:30" ht="15.75" customHeight="1">
      <c r="B88" s="178"/>
      <c r="C88" s="179"/>
      <c r="D88" s="180"/>
      <c r="E88" s="180"/>
      <c r="F88" s="126"/>
      <c r="G88" s="140"/>
      <c r="H88" s="136"/>
      <c r="I88" s="128"/>
      <c r="J88" s="180"/>
      <c r="K88" s="179"/>
      <c r="L88" s="180"/>
      <c r="M88" s="180"/>
      <c r="N88" s="198"/>
      <c r="O88" s="126"/>
      <c r="P88" s="136"/>
      <c r="Q88" s="128"/>
      <c r="R88" s="128"/>
      <c r="S88" s="180"/>
      <c r="T88" s="179"/>
      <c r="U88" s="180"/>
      <c r="V88" s="180"/>
      <c r="W88" s="180"/>
      <c r="X88" s="179"/>
      <c r="Y88" s="180"/>
      <c r="Z88" s="126"/>
      <c r="AA88" s="126"/>
      <c r="AB88" s="128"/>
      <c r="AC88" s="128"/>
      <c r="AD88" s="128"/>
    </row>
    <row r="89" spans="2:30" s="4" customFormat="1" ht="15.75" customHeight="1">
      <c r="B89" s="178"/>
      <c r="C89" s="179"/>
      <c r="D89" s="180"/>
      <c r="E89" s="180"/>
      <c r="F89" s="126"/>
      <c r="G89" s="140"/>
      <c r="H89" s="136"/>
      <c r="I89" s="128"/>
      <c r="J89" s="180"/>
      <c r="K89" s="179"/>
      <c r="L89" s="180"/>
      <c r="M89" s="180"/>
      <c r="N89" s="198"/>
      <c r="O89" s="126"/>
      <c r="P89" s="136"/>
      <c r="Q89" s="128"/>
      <c r="R89" s="128"/>
      <c r="S89" s="180"/>
      <c r="T89" s="179"/>
      <c r="U89" s="180"/>
      <c r="V89" s="180"/>
      <c r="W89" s="180"/>
      <c r="X89" s="179"/>
      <c r="Y89" s="180"/>
      <c r="Z89" s="126"/>
      <c r="AA89" s="126"/>
      <c r="AB89" s="128"/>
      <c r="AC89" s="128"/>
      <c r="AD89" s="128"/>
    </row>
    <row r="90" spans="2:30" ht="15.75" customHeight="1">
      <c r="B90" s="178"/>
      <c r="C90" s="179"/>
      <c r="D90" s="180"/>
      <c r="E90" s="180"/>
      <c r="F90" s="126"/>
      <c r="G90" s="140"/>
      <c r="H90" s="136"/>
      <c r="I90" s="128"/>
      <c r="J90" s="180"/>
      <c r="K90" s="179"/>
      <c r="L90" s="180"/>
      <c r="M90" s="180"/>
      <c r="N90" s="198"/>
      <c r="O90" s="126"/>
      <c r="P90" s="136"/>
      <c r="Q90" s="128"/>
      <c r="R90" s="128"/>
      <c r="S90" s="180"/>
      <c r="T90" s="179"/>
      <c r="U90" s="180"/>
      <c r="V90" s="180"/>
      <c r="W90" s="180"/>
      <c r="X90" s="179"/>
      <c r="Y90" s="180"/>
      <c r="Z90" s="126"/>
      <c r="AA90" s="126"/>
      <c r="AB90" s="128"/>
      <c r="AC90" s="128"/>
      <c r="AD90" s="128"/>
    </row>
    <row r="91" spans="2:30" ht="15.75" customHeight="1">
      <c r="B91" s="137" t="s">
        <v>90</v>
      </c>
      <c r="C91" s="136"/>
      <c r="D91" s="138"/>
      <c r="E91" s="139"/>
      <c r="F91" s="126"/>
      <c r="G91" s="140"/>
      <c r="H91" s="136"/>
      <c r="I91" s="128"/>
      <c r="J91" s="128"/>
      <c r="K91" s="136"/>
      <c r="L91" s="128"/>
      <c r="M91" s="128"/>
      <c r="N91" s="128"/>
      <c r="O91" s="128"/>
      <c r="P91" s="136"/>
      <c r="Q91" s="128"/>
      <c r="R91" s="128"/>
      <c r="S91" s="133"/>
      <c r="T91" s="140"/>
      <c r="U91" s="126"/>
      <c r="V91" s="133"/>
      <c r="W91" s="126"/>
      <c r="X91" s="205"/>
      <c r="Y91" s="209"/>
      <c r="Z91" s="128"/>
      <c r="AA91" s="128"/>
      <c r="AB91" s="128"/>
      <c r="AC91" s="128"/>
      <c r="AD91" s="346"/>
    </row>
    <row r="92" spans="2:30" ht="15.75" customHeight="1">
      <c r="B92" s="141" t="s">
        <v>127</v>
      </c>
      <c r="C92" s="136"/>
      <c r="D92" s="129"/>
      <c r="E92" s="128"/>
      <c r="F92" s="128"/>
      <c r="G92" s="142"/>
      <c r="H92" s="136"/>
      <c r="I92" s="128"/>
      <c r="J92" s="128"/>
      <c r="K92" s="192"/>
      <c r="L92" s="128"/>
      <c r="M92" s="128"/>
      <c r="N92" s="128"/>
      <c r="O92" s="128"/>
      <c r="P92" s="142"/>
      <c r="Q92" s="128"/>
      <c r="R92" s="128"/>
      <c r="S92" s="128"/>
      <c r="T92" s="142"/>
      <c r="U92" s="128"/>
      <c r="V92" s="128"/>
      <c r="W92" s="128"/>
      <c r="X92" s="142"/>
      <c r="Y92" s="128"/>
      <c r="Z92" s="128"/>
      <c r="AA92" s="128"/>
      <c r="AB92" s="128"/>
      <c r="AC92" s="128"/>
      <c r="AD92" s="188"/>
    </row>
    <row r="93" spans="2:30" ht="15.75" customHeight="1">
      <c r="B93" s="143" t="s">
        <v>5</v>
      </c>
      <c r="C93" s="183">
        <v>1</v>
      </c>
      <c r="D93" s="144">
        <v>2</v>
      </c>
      <c r="E93" s="144">
        <v>3</v>
      </c>
      <c r="F93" s="144">
        <v>4</v>
      </c>
      <c r="G93" s="145">
        <v>5</v>
      </c>
      <c r="H93" s="146">
        <v>6</v>
      </c>
      <c r="I93" s="144">
        <v>7</v>
      </c>
      <c r="J93" s="144">
        <v>8</v>
      </c>
      <c r="K93" s="144">
        <v>9</v>
      </c>
      <c r="L93" s="145">
        <v>10</v>
      </c>
      <c r="M93" s="146">
        <v>11</v>
      </c>
      <c r="N93" s="144">
        <v>12</v>
      </c>
      <c r="O93" s="144">
        <v>13</v>
      </c>
      <c r="P93" s="144">
        <v>14</v>
      </c>
      <c r="Q93" s="145">
        <v>15</v>
      </c>
      <c r="R93" s="146">
        <v>16</v>
      </c>
      <c r="S93" s="144">
        <v>17</v>
      </c>
      <c r="T93" s="144">
        <v>18</v>
      </c>
      <c r="U93" s="144">
        <v>19</v>
      </c>
      <c r="V93" s="145">
        <v>20</v>
      </c>
      <c r="W93" s="146">
        <v>21</v>
      </c>
      <c r="X93" s="144">
        <v>22</v>
      </c>
      <c r="Y93" s="144">
        <v>23</v>
      </c>
      <c r="Z93" s="144">
        <v>24</v>
      </c>
      <c r="AA93" s="211">
        <v>25</v>
      </c>
      <c r="AB93" s="211">
        <v>26</v>
      </c>
      <c r="AC93" s="145">
        <v>27</v>
      </c>
      <c r="AD93" s="212" t="s">
        <v>6</v>
      </c>
    </row>
    <row r="94" spans="2:30" ht="15.75" customHeight="1">
      <c r="B94" s="147" t="s">
        <v>67</v>
      </c>
      <c r="C94" s="151"/>
      <c r="D94" s="151"/>
      <c r="E94" s="151"/>
      <c r="F94" s="150"/>
      <c r="G94" s="152"/>
      <c r="H94" s="150"/>
      <c r="I94" s="151"/>
      <c r="J94" s="151"/>
      <c r="K94" s="151"/>
      <c r="L94" s="152"/>
      <c r="M94" s="150"/>
      <c r="N94" s="151"/>
      <c r="O94" s="150"/>
      <c r="P94" s="151"/>
      <c r="Q94" s="152"/>
      <c r="R94" s="150"/>
      <c r="S94" s="151"/>
      <c r="T94" s="151"/>
      <c r="U94" s="151"/>
      <c r="V94" s="152"/>
      <c r="W94" s="150"/>
      <c r="X94" s="151"/>
      <c r="Y94" s="151"/>
      <c r="Z94" s="151"/>
      <c r="AA94" s="213"/>
      <c r="AB94" s="214"/>
      <c r="AC94" s="152"/>
      <c r="AD94" s="394">
        <f t="shared" ref="AD94:AD104" si="7">SUM(C94:AC94)</f>
        <v>0</v>
      </c>
    </row>
    <row r="95" spans="2:30" ht="15.75" customHeight="1">
      <c r="B95" s="153" t="s">
        <v>74</v>
      </c>
      <c r="C95" s="193"/>
      <c r="D95" s="156"/>
      <c r="E95" s="156"/>
      <c r="F95" s="202"/>
      <c r="G95" s="185"/>
      <c r="H95" s="184"/>
      <c r="I95" s="156"/>
      <c r="J95" s="156"/>
      <c r="K95" s="193"/>
      <c r="L95" s="201"/>
      <c r="M95" s="202"/>
      <c r="N95" s="156"/>
      <c r="O95" s="156"/>
      <c r="P95" s="193"/>
      <c r="Q95" s="201"/>
      <c r="R95" s="202"/>
      <c r="S95" s="156"/>
      <c r="T95" s="193"/>
      <c r="U95" s="156"/>
      <c r="V95" s="201"/>
      <c r="W95" s="202"/>
      <c r="X95" s="193"/>
      <c r="Y95" s="156"/>
      <c r="Z95" s="156"/>
      <c r="AA95" s="156"/>
      <c r="AB95" s="156"/>
      <c r="AC95" s="201"/>
      <c r="AD95" s="392">
        <f t="shared" si="7"/>
        <v>0</v>
      </c>
    </row>
    <row r="96" spans="2:30" ht="15.75" customHeight="1">
      <c r="B96" s="153" t="s">
        <v>75</v>
      </c>
      <c r="C96" s="160"/>
      <c r="D96" s="160"/>
      <c r="E96" s="160"/>
      <c r="F96" s="186"/>
      <c r="G96" s="187"/>
      <c r="H96" s="186"/>
      <c r="I96" s="160"/>
      <c r="J96" s="160"/>
      <c r="K96" s="160"/>
      <c r="L96" s="187"/>
      <c r="M96" s="186"/>
      <c r="N96" s="160"/>
      <c r="O96" s="160"/>
      <c r="P96" s="160"/>
      <c r="Q96" s="187"/>
      <c r="R96" s="186"/>
      <c r="S96" s="160"/>
      <c r="T96" s="160"/>
      <c r="U96" s="160"/>
      <c r="V96" s="187"/>
      <c r="W96" s="186"/>
      <c r="X96" s="160"/>
      <c r="Y96" s="160"/>
      <c r="Z96" s="160"/>
      <c r="AA96" s="160"/>
      <c r="AB96" s="160"/>
      <c r="AC96" s="187"/>
      <c r="AD96" s="392">
        <f t="shared" si="7"/>
        <v>0</v>
      </c>
    </row>
    <row r="97" spans="2:30" ht="15.75" customHeight="1">
      <c r="B97" s="153" t="s">
        <v>76</v>
      </c>
      <c r="C97" s="193"/>
      <c r="D97" s="156"/>
      <c r="E97" s="156"/>
      <c r="F97" s="202"/>
      <c r="G97" s="185"/>
      <c r="H97" s="184"/>
      <c r="I97" s="156"/>
      <c r="J97" s="156"/>
      <c r="K97" s="193"/>
      <c r="L97" s="201"/>
      <c r="M97" s="202"/>
      <c r="N97" s="156"/>
      <c r="O97" s="156"/>
      <c r="P97" s="193"/>
      <c r="Q97" s="201"/>
      <c r="R97" s="202"/>
      <c r="S97" s="156"/>
      <c r="T97" s="193"/>
      <c r="U97" s="156"/>
      <c r="V97" s="201"/>
      <c r="W97" s="202"/>
      <c r="X97" s="193"/>
      <c r="Y97" s="156"/>
      <c r="Z97" s="156"/>
      <c r="AA97" s="156"/>
      <c r="AB97" s="156"/>
      <c r="AC97" s="201"/>
      <c r="AD97" s="396">
        <f t="shared" si="7"/>
        <v>0</v>
      </c>
    </row>
    <row r="98" spans="2:30" ht="15.75" customHeight="1">
      <c r="B98" s="153" t="s">
        <v>77</v>
      </c>
      <c r="C98" s="160"/>
      <c r="D98" s="160"/>
      <c r="E98" s="160"/>
      <c r="F98" s="186"/>
      <c r="G98" s="187"/>
      <c r="H98" s="186"/>
      <c r="I98" s="160"/>
      <c r="J98" s="160"/>
      <c r="K98" s="160"/>
      <c r="L98" s="187"/>
      <c r="M98" s="186"/>
      <c r="N98" s="160"/>
      <c r="O98" s="160"/>
      <c r="P98" s="160"/>
      <c r="Q98" s="187"/>
      <c r="R98" s="186"/>
      <c r="S98" s="160"/>
      <c r="T98" s="160"/>
      <c r="U98" s="160"/>
      <c r="V98" s="187"/>
      <c r="W98" s="186"/>
      <c r="X98" s="160"/>
      <c r="Y98" s="160"/>
      <c r="Z98" s="160"/>
      <c r="AA98" s="160"/>
      <c r="AB98" s="160"/>
      <c r="AC98" s="187"/>
      <c r="AD98" s="396">
        <f t="shared" si="7"/>
        <v>0</v>
      </c>
    </row>
    <row r="99" spans="2:30" ht="15.75" customHeight="1">
      <c r="B99" s="153" t="s">
        <v>78</v>
      </c>
      <c r="C99" s="193"/>
      <c r="D99" s="156"/>
      <c r="E99" s="156"/>
      <c r="F99" s="202"/>
      <c r="G99" s="185"/>
      <c r="H99" s="184"/>
      <c r="I99" s="156"/>
      <c r="J99" s="156"/>
      <c r="K99" s="193"/>
      <c r="L99" s="201"/>
      <c r="M99" s="202"/>
      <c r="N99" s="156"/>
      <c r="O99" s="156"/>
      <c r="P99" s="193"/>
      <c r="Q99" s="201"/>
      <c r="R99" s="202"/>
      <c r="S99" s="156"/>
      <c r="T99" s="193"/>
      <c r="U99" s="156"/>
      <c r="V99" s="201"/>
      <c r="W99" s="202"/>
      <c r="X99" s="193"/>
      <c r="Y99" s="156"/>
      <c r="Z99" s="156"/>
      <c r="AA99" s="156"/>
      <c r="AB99" s="156"/>
      <c r="AC99" s="201"/>
      <c r="AD99" s="396">
        <f t="shared" si="7"/>
        <v>0</v>
      </c>
    </row>
    <row r="100" spans="2:30" ht="15.75" customHeight="1">
      <c r="B100" s="153" t="s">
        <v>79</v>
      </c>
      <c r="C100" s="160"/>
      <c r="D100" s="160"/>
      <c r="E100" s="160"/>
      <c r="F100" s="186"/>
      <c r="G100" s="187"/>
      <c r="H100" s="186"/>
      <c r="I100" s="160"/>
      <c r="J100" s="160"/>
      <c r="K100" s="160"/>
      <c r="L100" s="187"/>
      <c r="M100" s="186"/>
      <c r="N100" s="160"/>
      <c r="O100" s="160"/>
      <c r="P100" s="160"/>
      <c r="Q100" s="187"/>
      <c r="R100" s="186"/>
      <c r="S100" s="160"/>
      <c r="T100" s="160"/>
      <c r="U100" s="160"/>
      <c r="V100" s="187"/>
      <c r="W100" s="186"/>
      <c r="X100" s="160"/>
      <c r="Y100" s="160"/>
      <c r="Z100" s="160"/>
      <c r="AA100" s="160"/>
      <c r="AB100" s="160"/>
      <c r="AC100" s="187"/>
      <c r="AD100" s="396">
        <f t="shared" si="7"/>
        <v>0</v>
      </c>
    </row>
    <row r="101" spans="2:30" ht="15.75" customHeight="1">
      <c r="B101" s="153" t="s">
        <v>80</v>
      </c>
      <c r="C101" s="193"/>
      <c r="D101" s="156"/>
      <c r="E101" s="156"/>
      <c r="F101" s="202"/>
      <c r="G101" s="185"/>
      <c r="H101" s="184"/>
      <c r="I101" s="156"/>
      <c r="J101" s="156"/>
      <c r="K101" s="193"/>
      <c r="L101" s="201"/>
      <c r="M101" s="202"/>
      <c r="N101" s="156"/>
      <c r="O101" s="156"/>
      <c r="P101" s="193"/>
      <c r="Q101" s="201"/>
      <c r="R101" s="202"/>
      <c r="S101" s="156"/>
      <c r="T101" s="193"/>
      <c r="U101" s="156"/>
      <c r="V101" s="201"/>
      <c r="W101" s="202"/>
      <c r="X101" s="193"/>
      <c r="Y101" s="156"/>
      <c r="Z101" s="156"/>
      <c r="AA101" s="156"/>
      <c r="AB101" s="156"/>
      <c r="AC101" s="201"/>
      <c r="AD101" s="396">
        <f t="shared" si="7"/>
        <v>0</v>
      </c>
    </row>
    <row r="102" spans="2:30" ht="15.75" customHeight="1">
      <c r="B102" s="153" t="s">
        <v>81</v>
      </c>
      <c r="C102" s="160"/>
      <c r="D102" s="160"/>
      <c r="E102" s="160"/>
      <c r="F102" s="186"/>
      <c r="G102" s="187"/>
      <c r="H102" s="186"/>
      <c r="I102" s="160"/>
      <c r="J102" s="160"/>
      <c r="K102" s="160"/>
      <c r="L102" s="187"/>
      <c r="M102" s="186"/>
      <c r="N102" s="160"/>
      <c r="O102" s="160"/>
      <c r="P102" s="160"/>
      <c r="Q102" s="187"/>
      <c r="R102" s="186"/>
      <c r="S102" s="160"/>
      <c r="T102" s="160"/>
      <c r="U102" s="160"/>
      <c r="V102" s="187"/>
      <c r="W102" s="186"/>
      <c r="X102" s="160"/>
      <c r="Y102" s="160"/>
      <c r="Z102" s="160"/>
      <c r="AA102" s="160"/>
      <c r="AB102" s="160"/>
      <c r="AC102" s="187"/>
      <c r="AD102" s="396">
        <f t="shared" si="7"/>
        <v>0</v>
      </c>
    </row>
    <row r="103" spans="2:30" ht="15.75" customHeight="1">
      <c r="B103" s="162" t="s">
        <v>82</v>
      </c>
      <c r="C103" s="193"/>
      <c r="D103" s="156"/>
      <c r="E103" s="156"/>
      <c r="F103" s="202"/>
      <c r="G103" s="185"/>
      <c r="H103" s="184"/>
      <c r="I103" s="156"/>
      <c r="J103" s="156"/>
      <c r="K103" s="193"/>
      <c r="L103" s="201"/>
      <c r="M103" s="202"/>
      <c r="N103" s="156"/>
      <c r="O103" s="156"/>
      <c r="P103" s="193"/>
      <c r="Q103" s="201"/>
      <c r="R103" s="202"/>
      <c r="S103" s="156"/>
      <c r="T103" s="193"/>
      <c r="U103" s="156"/>
      <c r="V103" s="201"/>
      <c r="W103" s="202"/>
      <c r="X103" s="193"/>
      <c r="Y103" s="156"/>
      <c r="Z103" s="156"/>
      <c r="AA103" s="156"/>
      <c r="AB103" s="156"/>
      <c r="AC103" s="201"/>
      <c r="AD103" s="396">
        <f t="shared" si="7"/>
        <v>0</v>
      </c>
    </row>
    <row r="104" spans="2:30" ht="15.75" customHeight="1">
      <c r="B104" s="162" t="s">
        <v>83</v>
      </c>
      <c r="C104" s="186"/>
      <c r="D104" s="159"/>
      <c r="E104" s="160"/>
      <c r="F104" s="159"/>
      <c r="G104" s="187"/>
      <c r="H104" s="186"/>
      <c r="I104" s="160"/>
      <c r="J104" s="160"/>
      <c r="K104" s="160"/>
      <c r="L104" s="187"/>
      <c r="M104" s="186"/>
      <c r="N104" s="160"/>
      <c r="O104" s="160"/>
      <c r="P104" s="160"/>
      <c r="Q104" s="187"/>
      <c r="R104" s="186"/>
      <c r="S104" s="160"/>
      <c r="T104" s="160"/>
      <c r="U104" s="160"/>
      <c r="V104" s="187"/>
      <c r="W104" s="186"/>
      <c r="X104" s="160"/>
      <c r="Y104" s="160"/>
      <c r="Z104" s="160"/>
      <c r="AA104" s="160"/>
      <c r="AB104" s="160"/>
      <c r="AC104" s="187"/>
      <c r="AD104" s="396">
        <f t="shared" si="7"/>
        <v>0</v>
      </c>
    </row>
    <row r="105" spans="2:30" ht="15.75" customHeight="1">
      <c r="B105" s="163" t="s">
        <v>84</v>
      </c>
      <c r="C105" s="380">
        <f t="shared" ref="C105:AD105" si="8">SUM(C94,-C95,-C96,-C97,-C98,-C99,-C100,-C101,-C102,-C103)</f>
        <v>0</v>
      </c>
      <c r="D105" s="383">
        <f t="shared" si="8"/>
        <v>0</v>
      </c>
      <c r="E105" s="382">
        <f t="shared" si="8"/>
        <v>0</v>
      </c>
      <c r="F105" s="382">
        <f t="shared" si="8"/>
        <v>0</v>
      </c>
      <c r="G105" s="389">
        <f t="shared" si="8"/>
        <v>0</v>
      </c>
      <c r="H105" s="384">
        <f t="shared" si="8"/>
        <v>0</v>
      </c>
      <c r="I105" s="382">
        <f t="shared" si="8"/>
        <v>0</v>
      </c>
      <c r="J105" s="382">
        <f t="shared" si="8"/>
        <v>0</v>
      </c>
      <c r="K105" s="386">
        <f t="shared" si="8"/>
        <v>0</v>
      </c>
      <c r="L105" s="412">
        <f t="shared" si="8"/>
        <v>0</v>
      </c>
      <c r="M105" s="400">
        <f t="shared" si="8"/>
        <v>0</v>
      </c>
      <c r="N105" s="400">
        <f t="shared" si="8"/>
        <v>0</v>
      </c>
      <c r="O105" s="382">
        <f t="shared" si="8"/>
        <v>0</v>
      </c>
      <c r="P105" s="386">
        <f t="shared" si="8"/>
        <v>0</v>
      </c>
      <c r="Q105" s="401">
        <f t="shared" si="8"/>
        <v>0</v>
      </c>
      <c r="R105" s="400">
        <f t="shared" si="8"/>
        <v>0</v>
      </c>
      <c r="S105" s="382">
        <f t="shared" si="8"/>
        <v>0</v>
      </c>
      <c r="T105" s="386">
        <f t="shared" si="8"/>
        <v>0</v>
      </c>
      <c r="U105" s="382">
        <f t="shared" si="8"/>
        <v>0</v>
      </c>
      <c r="V105" s="401">
        <f t="shared" si="8"/>
        <v>0</v>
      </c>
      <c r="W105" s="400">
        <f t="shared" si="8"/>
        <v>0</v>
      </c>
      <c r="X105" s="386">
        <f t="shared" si="8"/>
        <v>0</v>
      </c>
      <c r="Y105" s="382">
        <f t="shared" si="8"/>
        <v>0</v>
      </c>
      <c r="Z105" s="400">
        <f t="shared" si="8"/>
        <v>0</v>
      </c>
      <c r="AA105" s="414">
        <f t="shared" si="8"/>
        <v>0</v>
      </c>
      <c r="AB105" s="414">
        <f t="shared" si="8"/>
        <v>0</v>
      </c>
      <c r="AC105" s="401">
        <f t="shared" si="8"/>
        <v>0</v>
      </c>
      <c r="AD105" s="397">
        <f t="shared" si="8"/>
        <v>0</v>
      </c>
    </row>
    <row r="106" spans="2:30" ht="15.75" customHeight="1">
      <c r="B106" s="166"/>
      <c r="C106" s="69"/>
      <c r="D106" s="167"/>
      <c r="E106" s="168"/>
      <c r="F106" s="168"/>
      <c r="G106" s="69"/>
      <c r="H106" s="69"/>
      <c r="I106" s="168"/>
      <c r="J106" s="168"/>
      <c r="K106" s="69"/>
      <c r="L106" s="168"/>
      <c r="M106" s="168"/>
      <c r="N106" s="168"/>
      <c r="O106" s="168"/>
      <c r="P106" s="69"/>
      <c r="Q106" s="168"/>
      <c r="R106" s="168"/>
      <c r="S106" s="168"/>
      <c r="T106" s="69"/>
      <c r="U106" s="168"/>
      <c r="V106" s="168"/>
      <c r="W106" s="168"/>
      <c r="X106" s="69"/>
      <c r="Y106" s="168"/>
      <c r="Z106" s="217"/>
      <c r="AA106" s="217"/>
      <c r="AB106" s="218"/>
      <c r="AC106" s="128"/>
      <c r="AD106" s="128"/>
    </row>
    <row r="107" spans="2:30" ht="15.75" customHeight="1">
      <c r="B107" s="169" t="s">
        <v>85</v>
      </c>
      <c r="C107" s="170"/>
      <c r="D107" s="171"/>
      <c r="E107" s="171"/>
      <c r="F107" s="411" t="e">
        <f>AD103/AD94*100</f>
        <v>#DIV/0!</v>
      </c>
      <c r="G107" s="411"/>
      <c r="H107" s="172" t="s">
        <v>13</v>
      </c>
      <c r="I107" s="180"/>
      <c r="J107" s="180"/>
      <c r="K107" s="179"/>
      <c r="L107" s="180"/>
      <c r="M107" s="180"/>
      <c r="N107" s="54"/>
      <c r="O107" s="54"/>
      <c r="P107" s="136"/>
      <c r="Q107" s="128"/>
      <c r="R107" s="128"/>
      <c r="S107" s="180"/>
      <c r="T107" s="179"/>
      <c r="U107" s="180"/>
      <c r="V107" s="180"/>
      <c r="W107" s="180"/>
      <c r="X107" s="179"/>
      <c r="Y107" s="180"/>
      <c r="Z107" s="126"/>
      <c r="AA107" s="126"/>
      <c r="AB107" s="128"/>
      <c r="AC107" s="128"/>
      <c r="AD107" s="128"/>
    </row>
    <row r="108" spans="2:30" ht="15.75" customHeight="1">
      <c r="B108" s="166"/>
      <c r="C108" s="136"/>
      <c r="D108" s="129"/>
      <c r="E108" s="128"/>
      <c r="F108" s="173"/>
      <c r="G108" s="174"/>
      <c r="H108" s="174"/>
      <c r="I108" s="128"/>
      <c r="J108" s="128"/>
      <c r="K108" s="136"/>
      <c r="L108" s="128"/>
      <c r="M108" s="128"/>
      <c r="N108" s="128"/>
      <c r="O108" s="128"/>
      <c r="P108" s="136"/>
      <c r="Q108" s="128"/>
      <c r="R108" s="128"/>
      <c r="S108" s="128"/>
      <c r="T108" s="136"/>
      <c r="U108" s="128"/>
      <c r="V108" s="128"/>
      <c r="W108" s="128"/>
      <c r="X108" s="136"/>
      <c r="Y108" s="128"/>
      <c r="Z108" s="128"/>
      <c r="AA108" s="128"/>
      <c r="AB108" s="128"/>
      <c r="AC108" s="128"/>
      <c r="AD108" s="128"/>
    </row>
    <row r="109" spans="2:30" ht="15.75" customHeight="1">
      <c r="B109" s="175" t="s">
        <v>86</v>
      </c>
      <c r="C109" s="176" t="s">
        <v>87</v>
      </c>
      <c r="D109" s="169"/>
      <c r="E109" s="169"/>
      <c r="F109" s="411" t="e">
        <f>SUM(AD95,AD96,AD97,AD98,AD99,AD100,AD101,AD102)/AD94*100</f>
        <v>#DIV/0!</v>
      </c>
      <c r="G109" s="411"/>
      <c r="H109" s="177" t="s">
        <v>13</v>
      </c>
      <c r="I109" s="129"/>
      <c r="J109" s="129"/>
      <c r="K109" s="197"/>
      <c r="L109" s="129"/>
      <c r="M109" s="129"/>
      <c r="N109" s="55"/>
      <c r="O109" s="55"/>
      <c r="P109" s="197"/>
      <c r="Q109" s="129"/>
      <c r="R109" s="129"/>
      <c r="S109" s="129"/>
      <c r="T109" s="197"/>
      <c r="U109" s="129"/>
      <c r="V109" s="129"/>
      <c r="W109" s="129"/>
      <c r="X109" s="197"/>
      <c r="Y109" s="129"/>
      <c r="Z109" s="138"/>
      <c r="AA109" s="138"/>
      <c r="AB109" s="129"/>
      <c r="AC109" s="128"/>
      <c r="AD109" s="128"/>
    </row>
    <row r="110" spans="2:30" ht="15.75" customHeight="1">
      <c r="B110" s="178"/>
      <c r="C110" s="179"/>
      <c r="D110" s="180"/>
      <c r="E110" s="180"/>
      <c r="F110" s="126"/>
      <c r="G110" s="140"/>
      <c r="H110" s="136"/>
      <c r="I110" s="128"/>
      <c r="J110" s="180"/>
      <c r="K110" s="179"/>
      <c r="L110" s="180"/>
      <c r="M110" s="180"/>
      <c r="N110" s="198"/>
      <c r="O110" s="126"/>
      <c r="P110" s="136"/>
      <c r="Q110" s="128"/>
      <c r="R110" s="128"/>
      <c r="S110" s="180"/>
      <c r="T110" s="179"/>
      <c r="U110" s="180"/>
      <c r="V110" s="180"/>
      <c r="W110" s="180"/>
      <c r="X110" s="179"/>
      <c r="Y110" s="180"/>
      <c r="Z110" s="126"/>
      <c r="AA110" s="126"/>
      <c r="AB110" s="128"/>
      <c r="AC110" s="128"/>
      <c r="AD110" s="128"/>
    </row>
    <row r="111" spans="2:30" ht="15.75" customHeight="1">
      <c r="B111" s="178"/>
      <c r="C111" s="179"/>
      <c r="D111" s="180"/>
      <c r="E111" s="180"/>
      <c r="F111" s="126"/>
      <c r="G111" s="140"/>
      <c r="H111" s="136"/>
      <c r="I111" s="128"/>
      <c r="J111" s="180"/>
      <c r="K111" s="179"/>
      <c r="L111" s="180"/>
      <c r="M111" s="180"/>
      <c r="N111" s="198"/>
      <c r="O111" s="126"/>
      <c r="P111" s="136"/>
      <c r="Q111" s="128"/>
      <c r="R111" s="128"/>
      <c r="S111" s="180"/>
      <c r="T111" s="179"/>
      <c r="U111" s="180"/>
      <c r="V111" s="180"/>
      <c r="W111" s="180"/>
      <c r="X111" s="179"/>
      <c r="Y111" s="180"/>
      <c r="Z111" s="126"/>
      <c r="AA111" s="126"/>
      <c r="AB111" s="128"/>
      <c r="AC111" s="128"/>
      <c r="AD111" s="128"/>
    </row>
    <row r="112" spans="2:30" ht="15.75" customHeight="1">
      <c r="B112" s="178"/>
      <c r="C112" s="179"/>
      <c r="D112" s="180"/>
      <c r="E112" s="180"/>
      <c r="F112" s="126"/>
      <c r="G112" s="140"/>
      <c r="H112" s="136"/>
      <c r="I112" s="128"/>
      <c r="J112" s="180"/>
      <c r="K112" s="179"/>
      <c r="L112" s="180"/>
      <c r="M112" s="180"/>
      <c r="N112" s="198"/>
      <c r="O112" s="126"/>
      <c r="P112" s="136"/>
      <c r="Q112" s="128"/>
      <c r="R112" s="128"/>
      <c r="S112" s="180"/>
      <c r="T112" s="179"/>
      <c r="U112" s="180"/>
      <c r="V112" s="180"/>
      <c r="W112" s="180"/>
      <c r="X112" s="179"/>
      <c r="Y112" s="180"/>
      <c r="Z112" s="126"/>
      <c r="AA112" s="126"/>
      <c r="AB112" s="128"/>
      <c r="AC112" s="128"/>
      <c r="AD112" s="128"/>
    </row>
    <row r="113" spans="2:30" ht="15.75" customHeight="1">
      <c r="B113" s="178"/>
      <c r="C113" s="179"/>
      <c r="D113" s="180"/>
      <c r="E113" s="180"/>
      <c r="F113" s="126"/>
      <c r="G113" s="140"/>
      <c r="H113" s="136"/>
      <c r="I113" s="128"/>
      <c r="J113" s="180"/>
      <c r="K113" s="179"/>
      <c r="L113" s="180"/>
      <c r="M113" s="180"/>
      <c r="N113" s="198"/>
      <c r="O113" s="126"/>
      <c r="P113" s="136"/>
      <c r="Q113" s="128"/>
      <c r="R113" s="128"/>
      <c r="S113" s="180"/>
      <c r="T113" s="179"/>
      <c r="U113" s="180"/>
      <c r="V113" s="180"/>
      <c r="W113" s="180"/>
      <c r="X113" s="179"/>
      <c r="Y113" s="180"/>
      <c r="Z113" s="126"/>
      <c r="AA113" s="126"/>
      <c r="AB113" s="128"/>
      <c r="AC113" s="128"/>
      <c r="AD113" s="128"/>
    </row>
    <row r="114" spans="2:30" ht="15.75" customHeight="1">
      <c r="B114" s="178"/>
      <c r="C114" s="179" t="s">
        <v>87</v>
      </c>
      <c r="D114" s="180"/>
      <c r="E114" s="180"/>
      <c r="F114" s="126"/>
      <c r="G114" s="140"/>
      <c r="H114" s="136"/>
      <c r="I114" s="128"/>
      <c r="J114" s="180"/>
      <c r="K114" s="179"/>
      <c r="L114" s="180"/>
      <c r="M114" s="180"/>
      <c r="N114" s="198"/>
      <c r="O114" s="126"/>
      <c r="P114" s="136"/>
      <c r="Q114" s="128"/>
      <c r="R114" s="128"/>
      <c r="S114" s="180"/>
      <c r="T114" s="179"/>
      <c r="U114" s="180"/>
      <c r="V114" s="180"/>
      <c r="W114" s="180"/>
      <c r="X114" s="179"/>
      <c r="Y114" s="180"/>
      <c r="Z114" s="126"/>
      <c r="AA114" s="126"/>
      <c r="AB114" s="128"/>
      <c r="AC114" s="128"/>
      <c r="AD114" s="128"/>
    </row>
    <row r="115" spans="2:30" ht="15.75" customHeight="1">
      <c r="B115" s="178"/>
      <c r="C115" s="179"/>
      <c r="D115" s="180"/>
      <c r="E115" s="180"/>
      <c r="F115" s="126"/>
      <c r="G115" s="140"/>
      <c r="H115" s="136"/>
      <c r="I115" s="128"/>
      <c r="J115" s="180"/>
      <c r="K115" s="179"/>
      <c r="L115" s="180"/>
      <c r="M115" s="180"/>
      <c r="N115" s="198"/>
      <c r="O115" s="126"/>
      <c r="P115" s="136"/>
      <c r="Q115" s="128"/>
      <c r="R115" s="128"/>
      <c r="S115" s="180"/>
      <c r="T115" s="179"/>
      <c r="U115" s="180"/>
      <c r="V115" s="180"/>
      <c r="W115" s="180"/>
      <c r="X115" s="179"/>
      <c r="Y115" s="180"/>
      <c r="Z115" s="126"/>
      <c r="AA115" s="126"/>
      <c r="AB115" s="128"/>
      <c r="AC115" s="128"/>
      <c r="AD115" s="128"/>
    </row>
    <row r="116" spans="2:30" ht="15.75" customHeight="1">
      <c r="B116" s="178"/>
      <c r="C116" s="179"/>
      <c r="D116" s="180"/>
      <c r="E116" s="180"/>
      <c r="F116" s="126"/>
      <c r="G116" s="140"/>
      <c r="H116" s="136"/>
      <c r="I116" s="128"/>
      <c r="J116" s="180"/>
      <c r="K116" s="179"/>
      <c r="L116" s="180"/>
      <c r="M116" s="180"/>
      <c r="N116" s="198"/>
      <c r="O116" s="126"/>
      <c r="P116" s="136"/>
      <c r="Q116" s="128"/>
      <c r="R116" s="128"/>
      <c r="S116" s="180"/>
      <c r="T116" s="179"/>
      <c r="U116" s="180"/>
      <c r="V116" s="180"/>
      <c r="W116" s="180"/>
      <c r="X116" s="179"/>
      <c r="Y116" s="180"/>
      <c r="Z116" s="126"/>
      <c r="AA116" s="126"/>
      <c r="AB116" s="128"/>
      <c r="AC116" s="128"/>
      <c r="AD116" s="128"/>
    </row>
    <row r="117" spans="2:30" ht="15.75" customHeight="1">
      <c r="B117" s="178"/>
      <c r="C117" s="179"/>
      <c r="D117" s="180"/>
      <c r="E117" s="180"/>
      <c r="F117" s="126"/>
      <c r="G117" s="140"/>
      <c r="H117" s="136"/>
      <c r="I117" s="128"/>
      <c r="J117" s="180"/>
      <c r="K117" s="179"/>
      <c r="L117" s="180"/>
      <c r="M117" s="180"/>
      <c r="N117" s="198"/>
      <c r="O117" s="126"/>
      <c r="P117" s="136"/>
      <c r="Q117" s="128"/>
      <c r="R117" s="128"/>
      <c r="S117" s="180"/>
      <c r="T117" s="179"/>
      <c r="U117" s="180"/>
      <c r="V117" s="180"/>
      <c r="W117" s="180"/>
      <c r="X117" s="179"/>
      <c r="Y117" s="180"/>
      <c r="Z117" s="126"/>
      <c r="AA117" s="126"/>
      <c r="AB117" s="128"/>
      <c r="AC117" s="128"/>
      <c r="AD117" s="128"/>
    </row>
    <row r="118" spans="2:30" ht="15.75" customHeight="1">
      <c r="B118" s="178"/>
      <c r="C118" s="179"/>
      <c r="D118" s="180"/>
      <c r="E118" s="180"/>
      <c r="F118" s="126"/>
      <c r="G118" s="140"/>
      <c r="H118" s="136"/>
      <c r="I118" s="128"/>
      <c r="J118" s="180"/>
      <c r="K118" s="179"/>
      <c r="L118" s="180"/>
      <c r="M118" s="180"/>
      <c r="N118" s="198"/>
      <c r="O118" s="126"/>
      <c r="P118" s="136"/>
      <c r="Q118" s="128"/>
      <c r="R118" s="128"/>
      <c r="S118" s="180"/>
      <c r="T118" s="179"/>
      <c r="U118" s="180"/>
      <c r="V118" s="180"/>
      <c r="W118" s="180"/>
      <c r="X118" s="179"/>
      <c r="Y118" s="180"/>
      <c r="Z118" s="126"/>
      <c r="AA118" s="126"/>
      <c r="AB118" s="128"/>
      <c r="AC118" s="128"/>
      <c r="AD118" s="128"/>
    </row>
    <row r="119" spans="2:30" ht="15.75" customHeight="1">
      <c r="B119" s="137" t="s">
        <v>91</v>
      </c>
      <c r="C119" s="136"/>
      <c r="D119" s="138"/>
      <c r="E119" s="139"/>
      <c r="F119" s="126"/>
      <c r="G119" s="140"/>
      <c r="H119" s="136"/>
      <c r="I119" s="128"/>
      <c r="J119" s="128"/>
      <c r="K119" s="136"/>
      <c r="L119" s="128"/>
      <c r="M119" s="128"/>
      <c r="N119" s="128"/>
      <c r="O119" s="128"/>
      <c r="P119" s="136"/>
      <c r="Q119" s="128"/>
      <c r="R119" s="128"/>
      <c r="S119" s="133"/>
      <c r="T119" s="140"/>
      <c r="U119" s="126"/>
      <c r="V119" s="133"/>
      <c r="W119" s="126"/>
      <c r="X119" s="205"/>
      <c r="Y119" s="209"/>
      <c r="Z119" s="128"/>
      <c r="AA119" s="128"/>
      <c r="AB119" s="128"/>
      <c r="AC119" s="128"/>
      <c r="AD119" s="210"/>
    </row>
    <row r="120" spans="2:30" ht="15.75" customHeight="1">
      <c r="B120" s="141" t="s">
        <v>127</v>
      </c>
      <c r="C120" s="136"/>
      <c r="D120" s="129"/>
      <c r="E120" s="128"/>
      <c r="F120" s="128"/>
      <c r="G120" s="142"/>
      <c r="H120" s="136"/>
      <c r="I120" s="128"/>
      <c r="J120" s="128"/>
      <c r="K120" s="192"/>
      <c r="L120" s="128"/>
      <c r="M120" s="128"/>
      <c r="N120" s="128"/>
      <c r="O120" s="128"/>
      <c r="P120" s="142"/>
      <c r="Q120" s="128"/>
      <c r="R120" s="128"/>
      <c r="S120" s="128"/>
      <c r="T120" s="142"/>
      <c r="U120" s="128"/>
      <c r="V120" s="128"/>
      <c r="W120" s="128"/>
      <c r="X120" s="142"/>
      <c r="Y120" s="128"/>
      <c r="Z120" s="128"/>
      <c r="AA120" s="128"/>
      <c r="AB120" s="128"/>
      <c r="AC120" s="128"/>
      <c r="AD120" s="188"/>
    </row>
    <row r="121" spans="2:30" ht="15.75" customHeight="1">
      <c r="B121" s="143" t="s">
        <v>5</v>
      </c>
      <c r="C121" s="183">
        <v>1</v>
      </c>
      <c r="D121" s="144">
        <v>2</v>
      </c>
      <c r="E121" s="144">
        <v>3</v>
      </c>
      <c r="F121" s="144">
        <v>4</v>
      </c>
      <c r="G121" s="145">
        <v>5</v>
      </c>
      <c r="H121" s="146">
        <v>6</v>
      </c>
      <c r="I121" s="144">
        <v>7</v>
      </c>
      <c r="J121" s="144">
        <v>8</v>
      </c>
      <c r="K121" s="144">
        <v>9</v>
      </c>
      <c r="L121" s="145">
        <v>10</v>
      </c>
      <c r="M121" s="146">
        <v>11</v>
      </c>
      <c r="N121" s="144">
        <v>12</v>
      </c>
      <c r="O121" s="144">
        <v>13</v>
      </c>
      <c r="P121" s="144">
        <v>14</v>
      </c>
      <c r="Q121" s="145">
        <v>15</v>
      </c>
      <c r="R121" s="146">
        <v>16</v>
      </c>
      <c r="S121" s="144">
        <v>17</v>
      </c>
      <c r="T121" s="144">
        <v>18</v>
      </c>
      <c r="U121" s="144">
        <v>19</v>
      </c>
      <c r="V121" s="145">
        <v>20</v>
      </c>
      <c r="W121" s="146">
        <v>21</v>
      </c>
      <c r="X121" s="144">
        <v>22</v>
      </c>
      <c r="Y121" s="144">
        <v>23</v>
      </c>
      <c r="Z121" s="144">
        <v>24</v>
      </c>
      <c r="AA121" s="211">
        <v>25</v>
      </c>
      <c r="AB121" s="211">
        <v>26</v>
      </c>
      <c r="AC121" s="145">
        <v>27</v>
      </c>
      <c r="AD121" s="212" t="s">
        <v>6</v>
      </c>
    </row>
    <row r="122" spans="2:30" ht="15.75" customHeight="1">
      <c r="B122" s="147" t="s">
        <v>67</v>
      </c>
      <c r="C122" s="150"/>
      <c r="D122" s="151"/>
      <c r="E122" s="151"/>
      <c r="F122" s="150"/>
      <c r="G122" s="152"/>
      <c r="H122" s="148"/>
      <c r="I122" s="150"/>
      <c r="J122" s="151"/>
      <c r="K122" s="151"/>
      <c r="L122" s="152"/>
      <c r="M122" s="150"/>
      <c r="N122" s="151"/>
      <c r="O122" s="151"/>
      <c r="P122" s="151"/>
      <c r="Q122" s="152"/>
      <c r="R122" s="150"/>
      <c r="S122" s="151"/>
      <c r="T122" s="151"/>
      <c r="U122" s="151"/>
      <c r="V122" s="152"/>
      <c r="W122" s="150"/>
      <c r="X122" s="151"/>
      <c r="Y122" s="151"/>
      <c r="Z122" s="151"/>
      <c r="AA122" s="151"/>
      <c r="AB122" s="213"/>
      <c r="AC122" s="152"/>
      <c r="AD122" s="394">
        <f t="shared" ref="AD122:AD132" si="9">SUM(C122:AC122)</f>
        <v>0</v>
      </c>
    </row>
    <row r="123" spans="2:30" ht="15.75" customHeight="1">
      <c r="B123" s="153" t="s">
        <v>74</v>
      </c>
      <c r="C123" s="202"/>
      <c r="D123" s="193"/>
      <c r="E123" s="156"/>
      <c r="F123" s="156"/>
      <c r="G123" s="157"/>
      <c r="H123" s="154"/>
      <c r="I123" s="156"/>
      <c r="J123" s="156"/>
      <c r="K123" s="193"/>
      <c r="L123" s="194"/>
      <c r="M123" s="195"/>
      <c r="N123" s="156"/>
      <c r="O123" s="156"/>
      <c r="P123" s="193"/>
      <c r="Q123" s="194"/>
      <c r="R123" s="195"/>
      <c r="S123" s="156"/>
      <c r="T123" s="193"/>
      <c r="U123" s="156"/>
      <c r="V123" s="194"/>
      <c r="W123" s="195"/>
      <c r="X123" s="193"/>
      <c r="Y123" s="156"/>
      <c r="Z123" s="156"/>
      <c r="AA123" s="156"/>
      <c r="AB123" s="156"/>
      <c r="AC123" s="194"/>
      <c r="AD123" s="392">
        <f t="shared" si="9"/>
        <v>0</v>
      </c>
    </row>
    <row r="124" spans="2:30" ht="15.75" customHeight="1">
      <c r="B124" s="153" t="s">
        <v>75</v>
      </c>
      <c r="C124" s="186"/>
      <c r="D124" s="160"/>
      <c r="E124" s="160"/>
      <c r="F124" s="160"/>
      <c r="G124" s="161"/>
      <c r="H124" s="158"/>
      <c r="I124" s="160"/>
      <c r="J124" s="160"/>
      <c r="K124" s="160"/>
      <c r="L124" s="161"/>
      <c r="M124" s="158"/>
      <c r="N124" s="160"/>
      <c r="O124" s="160"/>
      <c r="P124" s="160"/>
      <c r="Q124" s="161"/>
      <c r="R124" s="158"/>
      <c r="S124" s="160"/>
      <c r="T124" s="160"/>
      <c r="U124" s="160"/>
      <c r="V124" s="161"/>
      <c r="W124" s="158"/>
      <c r="X124" s="160"/>
      <c r="Y124" s="160"/>
      <c r="Z124" s="160"/>
      <c r="AA124" s="160"/>
      <c r="AB124" s="160"/>
      <c r="AC124" s="161"/>
      <c r="AD124" s="392">
        <f t="shared" si="9"/>
        <v>0</v>
      </c>
    </row>
    <row r="125" spans="2:30" ht="15.75" customHeight="1">
      <c r="B125" s="153" t="s">
        <v>76</v>
      </c>
      <c r="C125" s="202"/>
      <c r="D125" s="193"/>
      <c r="E125" s="156"/>
      <c r="F125" s="156"/>
      <c r="G125" s="157"/>
      <c r="H125" s="154"/>
      <c r="I125" s="156"/>
      <c r="J125" s="156"/>
      <c r="K125" s="193"/>
      <c r="L125" s="194"/>
      <c r="M125" s="195"/>
      <c r="N125" s="156"/>
      <c r="O125" s="156"/>
      <c r="P125" s="193"/>
      <c r="Q125" s="194"/>
      <c r="R125" s="195"/>
      <c r="S125" s="156"/>
      <c r="T125" s="193"/>
      <c r="U125" s="156"/>
      <c r="V125" s="194"/>
      <c r="W125" s="195"/>
      <c r="X125" s="193"/>
      <c r="Y125" s="156"/>
      <c r="Z125" s="156"/>
      <c r="AA125" s="156"/>
      <c r="AB125" s="156"/>
      <c r="AC125" s="194"/>
      <c r="AD125" s="396">
        <f t="shared" si="9"/>
        <v>0</v>
      </c>
    </row>
    <row r="126" spans="2:30" ht="15.75" customHeight="1">
      <c r="B126" s="153" t="s">
        <v>77</v>
      </c>
      <c r="C126" s="186"/>
      <c r="D126" s="160"/>
      <c r="E126" s="160"/>
      <c r="F126" s="160"/>
      <c r="G126" s="161"/>
      <c r="H126" s="158"/>
      <c r="I126" s="160"/>
      <c r="J126" s="160"/>
      <c r="K126" s="160"/>
      <c r="L126" s="161"/>
      <c r="M126" s="158"/>
      <c r="N126" s="160"/>
      <c r="O126" s="160"/>
      <c r="P126" s="160"/>
      <c r="Q126" s="161"/>
      <c r="R126" s="158"/>
      <c r="S126" s="160"/>
      <c r="T126" s="160"/>
      <c r="U126" s="160"/>
      <c r="V126" s="161"/>
      <c r="W126" s="158"/>
      <c r="X126" s="160"/>
      <c r="Y126" s="160"/>
      <c r="Z126" s="160"/>
      <c r="AA126" s="160"/>
      <c r="AB126" s="160"/>
      <c r="AC126" s="161"/>
      <c r="AD126" s="396">
        <f t="shared" si="9"/>
        <v>0</v>
      </c>
    </row>
    <row r="127" spans="2:30" ht="15.75" customHeight="1">
      <c r="B127" s="153" t="s">
        <v>78</v>
      </c>
      <c r="C127" s="202"/>
      <c r="D127" s="193"/>
      <c r="E127" s="156"/>
      <c r="F127" s="156"/>
      <c r="G127" s="157"/>
      <c r="H127" s="154"/>
      <c r="I127" s="156"/>
      <c r="J127" s="156"/>
      <c r="K127" s="193"/>
      <c r="L127" s="194"/>
      <c r="M127" s="195"/>
      <c r="N127" s="156"/>
      <c r="O127" s="156"/>
      <c r="P127" s="193"/>
      <c r="Q127" s="194"/>
      <c r="R127" s="195"/>
      <c r="S127" s="156"/>
      <c r="T127" s="193"/>
      <c r="U127" s="156"/>
      <c r="V127" s="194"/>
      <c r="W127" s="195"/>
      <c r="X127" s="193"/>
      <c r="Y127" s="156"/>
      <c r="Z127" s="156"/>
      <c r="AA127" s="156"/>
      <c r="AB127" s="156"/>
      <c r="AC127" s="194"/>
      <c r="AD127" s="396">
        <f t="shared" si="9"/>
        <v>0</v>
      </c>
    </row>
    <row r="128" spans="2:30" ht="15.75" customHeight="1">
      <c r="B128" s="153" t="s">
        <v>79</v>
      </c>
      <c r="C128" s="186"/>
      <c r="D128" s="160"/>
      <c r="E128" s="160"/>
      <c r="F128" s="160"/>
      <c r="G128" s="161"/>
      <c r="H128" s="158"/>
      <c r="I128" s="160"/>
      <c r="J128" s="160"/>
      <c r="K128" s="160"/>
      <c r="L128" s="161"/>
      <c r="M128" s="158"/>
      <c r="N128" s="160"/>
      <c r="O128" s="160"/>
      <c r="P128" s="160"/>
      <c r="Q128" s="161"/>
      <c r="R128" s="158"/>
      <c r="S128" s="160"/>
      <c r="T128" s="160"/>
      <c r="U128" s="160"/>
      <c r="V128" s="161"/>
      <c r="W128" s="158"/>
      <c r="X128" s="160"/>
      <c r="Y128" s="160"/>
      <c r="Z128" s="160"/>
      <c r="AA128" s="160"/>
      <c r="AB128" s="160"/>
      <c r="AC128" s="161"/>
      <c r="AD128" s="396">
        <f t="shared" si="9"/>
        <v>0</v>
      </c>
    </row>
    <row r="129" spans="2:30" ht="15.75" customHeight="1">
      <c r="B129" s="153" t="s">
        <v>80</v>
      </c>
      <c r="C129" s="202"/>
      <c r="D129" s="193"/>
      <c r="E129" s="156"/>
      <c r="F129" s="156"/>
      <c r="G129" s="157"/>
      <c r="H129" s="154"/>
      <c r="I129" s="156"/>
      <c r="J129" s="156"/>
      <c r="K129" s="193"/>
      <c r="L129" s="194"/>
      <c r="M129" s="195"/>
      <c r="N129" s="156"/>
      <c r="O129" s="156"/>
      <c r="P129" s="193"/>
      <c r="Q129" s="194"/>
      <c r="R129" s="195"/>
      <c r="S129" s="156"/>
      <c r="T129" s="193"/>
      <c r="U129" s="156"/>
      <c r="V129" s="194"/>
      <c r="W129" s="195"/>
      <c r="X129" s="193"/>
      <c r="Y129" s="156"/>
      <c r="Z129" s="156"/>
      <c r="AA129" s="156"/>
      <c r="AB129" s="156"/>
      <c r="AC129" s="194"/>
      <c r="AD129" s="396">
        <f t="shared" si="9"/>
        <v>0</v>
      </c>
    </row>
    <row r="130" spans="2:30" ht="15.75" customHeight="1">
      <c r="B130" s="153" t="s">
        <v>81</v>
      </c>
      <c r="C130" s="186"/>
      <c r="D130" s="160"/>
      <c r="E130" s="160"/>
      <c r="F130" s="160"/>
      <c r="G130" s="161"/>
      <c r="H130" s="158"/>
      <c r="I130" s="160"/>
      <c r="J130" s="160"/>
      <c r="K130" s="160"/>
      <c r="L130" s="161"/>
      <c r="M130" s="158"/>
      <c r="N130" s="160"/>
      <c r="O130" s="160"/>
      <c r="P130" s="160"/>
      <c r="Q130" s="161"/>
      <c r="R130" s="158"/>
      <c r="S130" s="160"/>
      <c r="T130" s="160"/>
      <c r="U130" s="160"/>
      <c r="V130" s="161"/>
      <c r="W130" s="158"/>
      <c r="X130" s="160"/>
      <c r="Y130" s="160"/>
      <c r="Z130" s="160"/>
      <c r="AA130" s="160"/>
      <c r="AB130" s="160"/>
      <c r="AC130" s="161"/>
      <c r="AD130" s="396">
        <f t="shared" si="9"/>
        <v>0</v>
      </c>
    </row>
    <row r="131" spans="2:30" ht="15.75" customHeight="1">
      <c r="B131" s="162" t="s">
        <v>82</v>
      </c>
      <c r="C131" s="202"/>
      <c r="D131" s="193"/>
      <c r="E131" s="156"/>
      <c r="F131" s="156"/>
      <c r="G131" s="157"/>
      <c r="H131" s="154"/>
      <c r="I131" s="156"/>
      <c r="J131" s="156"/>
      <c r="K131" s="193"/>
      <c r="L131" s="194"/>
      <c r="M131" s="195"/>
      <c r="N131" s="156"/>
      <c r="O131" s="156"/>
      <c r="P131" s="193"/>
      <c r="Q131" s="194"/>
      <c r="R131" s="195"/>
      <c r="S131" s="156"/>
      <c r="T131" s="193"/>
      <c r="U131" s="156"/>
      <c r="V131" s="194"/>
      <c r="W131" s="195"/>
      <c r="X131" s="193"/>
      <c r="Y131" s="156"/>
      <c r="Z131" s="156"/>
      <c r="AA131" s="156"/>
      <c r="AB131" s="156"/>
      <c r="AC131" s="194"/>
      <c r="AD131" s="396">
        <f t="shared" si="9"/>
        <v>0</v>
      </c>
    </row>
    <row r="132" spans="2:30" ht="15.75" customHeight="1">
      <c r="B132" s="162" t="s">
        <v>83</v>
      </c>
      <c r="C132" s="186"/>
      <c r="D132" s="160"/>
      <c r="E132" s="160"/>
      <c r="F132" s="160"/>
      <c r="G132" s="161"/>
      <c r="H132" s="158"/>
      <c r="I132" s="160"/>
      <c r="J132" s="160"/>
      <c r="K132" s="160"/>
      <c r="L132" s="161"/>
      <c r="M132" s="158"/>
      <c r="N132" s="160"/>
      <c r="O132" s="160"/>
      <c r="P132" s="160"/>
      <c r="Q132" s="161"/>
      <c r="R132" s="158"/>
      <c r="S132" s="160"/>
      <c r="T132" s="160"/>
      <c r="U132" s="160"/>
      <c r="V132" s="161"/>
      <c r="W132" s="158"/>
      <c r="X132" s="160"/>
      <c r="Y132" s="160"/>
      <c r="Z132" s="160"/>
      <c r="AA132" s="160"/>
      <c r="AB132" s="160"/>
      <c r="AC132" s="161"/>
      <c r="AD132" s="396">
        <f t="shared" si="9"/>
        <v>0</v>
      </c>
    </row>
    <row r="133" spans="2:30" ht="15.75" customHeight="1">
      <c r="B133" s="163" t="s">
        <v>84</v>
      </c>
      <c r="C133" s="380">
        <f t="shared" ref="C133:AD133" si="10">SUM(C122,-C123,-C124,-C125,-C126,-C127,-C128,-C129,-C130,-C131)</f>
        <v>0</v>
      </c>
      <c r="D133" s="383">
        <f t="shared" si="10"/>
        <v>0</v>
      </c>
      <c r="E133" s="382">
        <f t="shared" si="10"/>
        <v>0</v>
      </c>
      <c r="F133" s="382">
        <f t="shared" si="10"/>
        <v>0</v>
      </c>
      <c r="G133" s="389">
        <f t="shared" si="10"/>
        <v>0</v>
      </c>
      <c r="H133" s="384">
        <f t="shared" si="10"/>
        <v>0</v>
      </c>
      <c r="I133" s="382">
        <f t="shared" si="10"/>
        <v>0</v>
      </c>
      <c r="J133" s="400">
        <f t="shared" si="10"/>
        <v>0</v>
      </c>
      <c r="K133" s="386">
        <f t="shared" si="10"/>
        <v>0</v>
      </c>
      <c r="L133" s="401">
        <f t="shared" si="10"/>
        <v>0</v>
      </c>
      <c r="M133" s="400">
        <f t="shared" si="10"/>
        <v>0</v>
      </c>
      <c r="N133" s="382">
        <f t="shared" si="10"/>
        <v>0</v>
      </c>
      <c r="O133" s="382">
        <f t="shared" si="10"/>
        <v>0</v>
      </c>
      <c r="P133" s="386">
        <f t="shared" si="10"/>
        <v>0</v>
      </c>
      <c r="Q133" s="401">
        <f t="shared" si="10"/>
        <v>0</v>
      </c>
      <c r="R133" s="400">
        <f t="shared" si="10"/>
        <v>0</v>
      </c>
      <c r="S133" s="382">
        <f t="shared" si="10"/>
        <v>0</v>
      </c>
      <c r="T133" s="386">
        <f t="shared" si="10"/>
        <v>0</v>
      </c>
      <c r="U133" s="382">
        <f t="shared" si="10"/>
        <v>0</v>
      </c>
      <c r="V133" s="401">
        <f t="shared" si="10"/>
        <v>0</v>
      </c>
      <c r="W133" s="400">
        <f t="shared" si="10"/>
        <v>0</v>
      </c>
      <c r="X133" s="386">
        <f t="shared" si="10"/>
        <v>0</v>
      </c>
      <c r="Y133" s="382">
        <f t="shared" si="10"/>
        <v>0</v>
      </c>
      <c r="Z133" s="382">
        <f t="shared" si="10"/>
        <v>0</v>
      </c>
      <c r="AA133" s="382">
        <f t="shared" si="10"/>
        <v>0</v>
      </c>
      <c r="AB133" s="402">
        <f t="shared" si="10"/>
        <v>0</v>
      </c>
      <c r="AC133" s="401">
        <f t="shared" si="10"/>
        <v>0</v>
      </c>
      <c r="AD133" s="397">
        <f t="shared" si="10"/>
        <v>0</v>
      </c>
    </row>
    <row r="134" spans="2:30" ht="15.75" customHeight="1">
      <c r="B134" s="166"/>
      <c r="C134" s="69"/>
      <c r="D134" s="167"/>
      <c r="E134" s="168"/>
      <c r="F134" s="168"/>
      <c r="G134" s="69"/>
      <c r="H134" s="69"/>
      <c r="I134" s="168"/>
      <c r="J134" s="168"/>
      <c r="K134" s="69"/>
      <c r="L134" s="168"/>
      <c r="M134" s="168"/>
      <c r="N134" s="168"/>
      <c r="O134" s="168"/>
      <c r="P134" s="69"/>
      <c r="Q134" s="168"/>
      <c r="R134" s="168"/>
      <c r="S134" s="168"/>
      <c r="T134" s="69"/>
      <c r="U134" s="168"/>
      <c r="V134" s="168"/>
      <c r="W134" s="168"/>
      <c r="X134" s="69"/>
      <c r="Y134" s="168"/>
      <c r="Z134" s="217"/>
      <c r="AA134" s="217"/>
      <c r="AB134" s="218"/>
      <c r="AC134" s="128"/>
      <c r="AD134" s="128"/>
    </row>
    <row r="135" spans="2:30" ht="15.75" customHeight="1">
      <c r="B135" s="169" t="s">
        <v>85</v>
      </c>
      <c r="C135" s="170"/>
      <c r="D135" s="171"/>
      <c r="E135" s="171"/>
      <c r="F135" s="411" t="e">
        <f>AD131/AD122*100</f>
        <v>#DIV/0!</v>
      </c>
      <c r="G135" s="411"/>
      <c r="H135" s="172" t="s">
        <v>13</v>
      </c>
      <c r="I135" s="180"/>
      <c r="J135" s="180"/>
      <c r="K135" s="179"/>
      <c r="L135" s="180"/>
      <c r="M135" s="180"/>
      <c r="N135" s="54"/>
      <c r="O135" s="54"/>
      <c r="P135" s="136"/>
      <c r="Q135" s="128"/>
      <c r="R135" s="128"/>
      <c r="S135" s="180"/>
      <c r="T135" s="179"/>
      <c r="U135" s="180"/>
      <c r="V135" s="180"/>
      <c r="W135" s="180"/>
      <c r="X135" s="179"/>
      <c r="Y135" s="180"/>
      <c r="Z135" s="126"/>
      <c r="AA135" s="126"/>
      <c r="AB135" s="128"/>
      <c r="AC135" s="128"/>
      <c r="AD135" s="128"/>
    </row>
    <row r="136" spans="2:30" ht="15.75" customHeight="1">
      <c r="B136" s="166"/>
      <c r="C136" s="136"/>
      <c r="D136" s="129"/>
      <c r="E136" s="128"/>
      <c r="F136" s="173"/>
      <c r="G136" s="174"/>
      <c r="H136" s="174"/>
      <c r="I136" s="128"/>
      <c r="J136" s="128"/>
      <c r="K136" s="136"/>
      <c r="L136" s="128"/>
      <c r="M136" s="128"/>
      <c r="N136" s="128"/>
      <c r="O136" s="128"/>
      <c r="P136" s="136"/>
      <c r="Q136" s="128"/>
      <c r="R136" s="128"/>
      <c r="S136" s="128"/>
      <c r="T136" s="136"/>
      <c r="U136" s="128"/>
      <c r="V136" s="128"/>
      <c r="W136" s="128"/>
      <c r="X136" s="136"/>
      <c r="Y136" s="128"/>
      <c r="Z136" s="128"/>
      <c r="AA136" s="128"/>
      <c r="AB136" s="128"/>
      <c r="AC136" s="128"/>
      <c r="AD136" s="128"/>
    </row>
    <row r="137" spans="2:30" ht="15.75" customHeight="1">
      <c r="B137" s="175" t="s">
        <v>86</v>
      </c>
      <c r="C137" s="176" t="s">
        <v>87</v>
      </c>
      <c r="D137" s="169"/>
      <c r="E137" s="169"/>
      <c r="F137" s="411" t="e">
        <f>SUM(AD123,AD124,AD125,AD126,AD127,AD128,AD129,AD130)/AD122*100</f>
        <v>#DIV/0!</v>
      </c>
      <c r="G137" s="411"/>
      <c r="H137" s="177" t="s">
        <v>13</v>
      </c>
      <c r="I137" s="129"/>
      <c r="J137" s="129"/>
      <c r="K137" s="197"/>
      <c r="L137" s="129"/>
      <c r="M137" s="129"/>
      <c r="N137" s="55"/>
      <c r="O137" s="55"/>
      <c r="P137" s="197"/>
      <c r="Q137" s="129"/>
      <c r="R137" s="129"/>
      <c r="S137" s="129"/>
      <c r="T137" s="197"/>
      <c r="U137" s="129"/>
      <c r="V137" s="129"/>
      <c r="W137" s="129"/>
      <c r="X137" s="197"/>
      <c r="Y137" s="129"/>
      <c r="Z137" s="138"/>
      <c r="AA137" s="138"/>
      <c r="AB137" s="129"/>
      <c r="AC137" s="128"/>
      <c r="AD137" s="128"/>
    </row>
    <row r="138" spans="2:30" ht="15.75" customHeight="1">
      <c r="B138" s="178"/>
      <c r="C138" s="179"/>
      <c r="D138" s="180"/>
      <c r="E138" s="180"/>
      <c r="F138" s="126"/>
      <c r="G138" s="140"/>
      <c r="H138" s="136"/>
      <c r="I138" s="128"/>
      <c r="J138" s="180"/>
      <c r="K138" s="179"/>
      <c r="L138" s="180"/>
      <c r="M138" s="180"/>
      <c r="N138" s="198"/>
      <c r="O138" s="126"/>
      <c r="P138" s="136"/>
      <c r="Q138" s="128"/>
      <c r="R138" s="128"/>
      <c r="S138" s="180"/>
      <c r="T138" s="179"/>
      <c r="U138" s="180"/>
      <c r="V138" s="180"/>
      <c r="W138" s="180"/>
      <c r="X138" s="179"/>
      <c r="Y138" s="180"/>
      <c r="Z138" s="126"/>
      <c r="AA138" s="126"/>
      <c r="AB138" s="128"/>
      <c r="AC138" s="128"/>
      <c r="AD138" s="128"/>
    </row>
    <row r="139" spans="2:30" ht="15.75" customHeight="1">
      <c r="B139" s="178"/>
      <c r="C139" s="179"/>
      <c r="D139" s="180"/>
      <c r="E139" s="180"/>
      <c r="F139" s="126"/>
      <c r="G139" s="140"/>
      <c r="H139" s="136"/>
      <c r="I139" s="128"/>
      <c r="J139" s="180"/>
      <c r="K139" s="179"/>
      <c r="L139" s="180"/>
      <c r="M139" s="180"/>
      <c r="N139" s="198"/>
      <c r="O139" s="126"/>
      <c r="P139" s="136"/>
      <c r="Q139" s="128"/>
      <c r="R139" s="128"/>
      <c r="S139" s="180"/>
      <c r="T139" s="179"/>
      <c r="U139" s="180"/>
      <c r="V139" s="180"/>
      <c r="W139" s="180"/>
      <c r="X139" s="179"/>
      <c r="Y139" s="180"/>
      <c r="Z139" s="126"/>
      <c r="AA139" s="126"/>
      <c r="AB139" s="128"/>
      <c r="AC139" s="128"/>
      <c r="AD139" s="128"/>
    </row>
    <row r="140" spans="2:30" ht="15.75" customHeight="1">
      <c r="B140" s="178"/>
      <c r="C140" s="179"/>
      <c r="D140" s="180"/>
      <c r="E140" s="180"/>
      <c r="F140" s="126"/>
      <c r="G140" s="140"/>
      <c r="H140" s="136"/>
      <c r="I140" s="128"/>
      <c r="J140" s="180"/>
      <c r="K140" s="179"/>
      <c r="L140" s="180"/>
      <c r="M140" s="180"/>
      <c r="N140" s="198"/>
      <c r="O140" s="126"/>
      <c r="P140" s="136"/>
      <c r="Q140" s="128"/>
      <c r="R140" s="128"/>
      <c r="S140" s="180"/>
      <c r="T140" s="179"/>
      <c r="U140" s="180"/>
      <c r="V140" s="180"/>
      <c r="W140" s="180"/>
      <c r="X140" s="179"/>
      <c r="Y140" s="180"/>
      <c r="Z140" s="126"/>
      <c r="AA140" s="126"/>
      <c r="AB140" s="128"/>
      <c r="AC140" s="128"/>
      <c r="AD140" s="128"/>
    </row>
    <row r="141" spans="2:30" ht="15.75" customHeight="1">
      <c r="B141" s="178"/>
      <c r="C141" s="179"/>
      <c r="D141" s="180"/>
      <c r="E141" s="180"/>
      <c r="F141" s="126"/>
      <c r="G141" s="140"/>
      <c r="H141" s="136"/>
      <c r="I141" s="128"/>
      <c r="J141" s="180"/>
      <c r="K141" s="179"/>
      <c r="L141" s="180"/>
      <c r="M141" s="180"/>
      <c r="N141" s="198"/>
      <c r="O141" s="126"/>
      <c r="P141" s="136"/>
      <c r="Q141" s="128"/>
      <c r="R141" s="128"/>
      <c r="S141" s="180"/>
      <c r="T141" s="179"/>
      <c r="U141" s="180"/>
      <c r="V141" s="180"/>
      <c r="W141" s="180"/>
      <c r="X141" s="179"/>
      <c r="Y141" s="180"/>
      <c r="Z141" s="126"/>
      <c r="AA141" s="126"/>
      <c r="AB141" s="128"/>
      <c r="AC141" s="128"/>
      <c r="AD141" s="128"/>
    </row>
    <row r="142" spans="2:30" ht="15.75" customHeight="1">
      <c r="B142" s="178"/>
      <c r="C142" s="179"/>
      <c r="D142" s="180"/>
      <c r="E142" s="180"/>
      <c r="F142" s="126"/>
      <c r="G142" s="140"/>
      <c r="H142" s="136"/>
      <c r="I142" s="128"/>
      <c r="J142" s="180"/>
      <c r="K142" s="179"/>
      <c r="L142" s="180"/>
      <c r="M142" s="180"/>
      <c r="N142" s="198"/>
      <c r="O142" s="126"/>
      <c r="P142" s="136"/>
      <c r="Q142" s="128"/>
      <c r="R142" s="128"/>
      <c r="S142" s="180"/>
      <c r="T142" s="179"/>
      <c r="U142" s="180"/>
      <c r="V142" s="180"/>
      <c r="W142" s="180"/>
      <c r="X142" s="179"/>
      <c r="Y142" s="180"/>
      <c r="Z142" s="126"/>
      <c r="AA142" s="126"/>
      <c r="AB142" s="128"/>
      <c r="AC142" s="128"/>
      <c r="AD142" s="128"/>
    </row>
    <row r="143" spans="2:30" ht="15.75" customHeight="1">
      <c r="B143" s="178"/>
      <c r="C143" s="179"/>
      <c r="D143" s="180"/>
      <c r="E143" s="180"/>
      <c r="F143" s="126"/>
      <c r="G143" s="140"/>
      <c r="H143" s="136"/>
      <c r="I143" s="128"/>
      <c r="J143" s="180"/>
      <c r="K143" s="179"/>
      <c r="L143" s="180"/>
      <c r="M143" s="180"/>
      <c r="N143" s="198"/>
      <c r="O143" s="126"/>
      <c r="P143" s="136"/>
      <c r="Q143" s="128"/>
      <c r="R143" s="128"/>
      <c r="S143" s="180"/>
      <c r="T143" s="179"/>
      <c r="U143" s="180"/>
      <c r="V143" s="180"/>
      <c r="W143" s="180"/>
      <c r="X143" s="179"/>
      <c r="Y143" s="180"/>
      <c r="Z143" s="126"/>
      <c r="AA143" s="126"/>
      <c r="AB143" s="128"/>
      <c r="AC143" s="128"/>
      <c r="AD143" s="128"/>
    </row>
    <row r="144" spans="2:30" ht="15.75" customHeight="1">
      <c r="B144" s="178"/>
      <c r="C144" s="179"/>
      <c r="D144" s="180"/>
      <c r="E144" s="180"/>
      <c r="F144" s="126"/>
      <c r="G144" s="140"/>
      <c r="H144" s="136"/>
      <c r="I144" s="128"/>
      <c r="J144" s="180"/>
      <c r="K144" s="179"/>
      <c r="L144" s="180"/>
      <c r="M144" s="180"/>
      <c r="N144" s="198"/>
      <c r="O144" s="126"/>
      <c r="P144" s="136"/>
      <c r="Q144" s="128"/>
      <c r="R144" s="128"/>
      <c r="S144" s="180"/>
      <c r="T144" s="179"/>
      <c r="U144" s="180"/>
      <c r="V144" s="180"/>
      <c r="W144" s="180"/>
      <c r="X144" s="179"/>
      <c r="Y144" s="180"/>
      <c r="Z144" s="126"/>
      <c r="AA144" s="126"/>
      <c r="AB144" s="128"/>
      <c r="AC144" s="128"/>
      <c r="AD144" s="128"/>
    </row>
    <row r="145" spans="2:30" ht="15.75" customHeight="1">
      <c r="B145" s="178"/>
      <c r="C145" s="179"/>
      <c r="D145" s="180"/>
      <c r="E145" s="180"/>
      <c r="F145" s="126"/>
      <c r="G145" s="140"/>
      <c r="H145" s="136"/>
      <c r="I145" s="128"/>
      <c r="J145" s="180"/>
      <c r="K145" s="179"/>
      <c r="L145" s="180"/>
      <c r="M145" s="180"/>
      <c r="N145" s="198"/>
      <c r="O145" s="126"/>
      <c r="P145" s="136"/>
      <c r="Q145" s="128"/>
      <c r="R145" s="128"/>
      <c r="S145" s="180"/>
      <c r="T145" s="179"/>
      <c r="U145" s="180"/>
      <c r="V145" s="180"/>
      <c r="W145" s="180"/>
      <c r="X145" s="179"/>
      <c r="Y145" s="180"/>
      <c r="Z145" s="126"/>
      <c r="AA145" s="126"/>
      <c r="AB145" s="128"/>
      <c r="AC145" s="128"/>
      <c r="AD145" s="128"/>
    </row>
    <row r="146" spans="2:30" ht="15.75" customHeight="1">
      <c r="B146" s="178"/>
      <c r="C146" s="179"/>
      <c r="D146" s="180"/>
      <c r="E146" s="180"/>
      <c r="F146" s="126"/>
      <c r="G146" s="140"/>
      <c r="H146" s="136"/>
      <c r="I146" s="128"/>
      <c r="J146" s="180"/>
      <c r="K146" s="179"/>
      <c r="L146" s="180"/>
      <c r="M146" s="180"/>
      <c r="N146" s="198"/>
      <c r="O146" s="126"/>
      <c r="P146" s="136"/>
      <c r="Q146" s="128"/>
      <c r="R146" s="128"/>
      <c r="S146" s="180"/>
      <c r="T146" s="179"/>
      <c r="U146" s="180"/>
      <c r="V146" s="180"/>
      <c r="W146" s="180"/>
      <c r="X146" s="179"/>
      <c r="Y146" s="180"/>
      <c r="Z146" s="126"/>
      <c r="AA146" s="126"/>
      <c r="AB146" s="128"/>
      <c r="AC146" s="128"/>
      <c r="AD146" s="128"/>
    </row>
    <row r="147" spans="2:30" ht="15.75" customHeight="1">
      <c r="B147" s="137" t="s">
        <v>92</v>
      </c>
      <c r="C147" s="136"/>
      <c r="D147" s="138"/>
      <c r="E147" s="139"/>
      <c r="F147" s="126"/>
      <c r="G147" s="140"/>
      <c r="H147" s="136"/>
      <c r="I147" s="128"/>
      <c r="J147" s="128"/>
      <c r="K147" s="136"/>
      <c r="L147" s="128"/>
      <c r="M147" s="128"/>
      <c r="N147" s="128"/>
      <c r="O147" s="128"/>
      <c r="P147" s="136"/>
      <c r="Q147" s="128"/>
      <c r="R147" s="128"/>
      <c r="S147" s="133"/>
      <c r="T147" s="140"/>
      <c r="U147" s="126"/>
      <c r="V147" s="133"/>
      <c r="W147" s="126"/>
      <c r="X147" s="205"/>
      <c r="Y147" s="209"/>
      <c r="Z147" s="128"/>
      <c r="AA147" s="128"/>
      <c r="AB147" s="128"/>
      <c r="AC147" s="128"/>
      <c r="AD147" s="210"/>
    </row>
    <row r="148" spans="2:30" ht="15.75" customHeight="1">
      <c r="B148" s="141" t="s">
        <v>127</v>
      </c>
      <c r="C148" s="136"/>
      <c r="D148" s="129"/>
      <c r="E148" s="128"/>
      <c r="F148" s="128"/>
      <c r="G148" s="142"/>
      <c r="H148" s="136"/>
      <c r="I148" s="128"/>
      <c r="J148" s="128"/>
      <c r="K148" s="192"/>
      <c r="L148" s="128"/>
      <c r="M148" s="128"/>
      <c r="N148" s="128"/>
      <c r="O148" s="128"/>
      <c r="P148" s="142"/>
      <c r="Q148" s="128"/>
      <c r="R148" s="128"/>
      <c r="S148" s="128"/>
      <c r="T148" s="142"/>
      <c r="U148" s="128"/>
      <c r="V148" s="128"/>
      <c r="W148" s="128"/>
      <c r="X148" s="142"/>
      <c r="Y148" s="128"/>
      <c r="Z148" s="128"/>
      <c r="AA148" s="128"/>
      <c r="AB148" s="128"/>
      <c r="AC148" s="128"/>
      <c r="AD148" s="188"/>
    </row>
    <row r="149" spans="2:30" ht="15.75" customHeight="1">
      <c r="B149" s="143" t="s">
        <v>5</v>
      </c>
      <c r="C149" s="183">
        <v>1</v>
      </c>
      <c r="D149" s="144">
        <v>2</v>
      </c>
      <c r="E149" s="144">
        <v>3</v>
      </c>
      <c r="F149" s="144">
        <v>4</v>
      </c>
      <c r="G149" s="145">
        <v>5</v>
      </c>
      <c r="H149" s="146">
        <v>6</v>
      </c>
      <c r="I149" s="144">
        <v>7</v>
      </c>
      <c r="J149" s="144">
        <v>8</v>
      </c>
      <c r="K149" s="144">
        <v>9</v>
      </c>
      <c r="L149" s="145">
        <v>10</v>
      </c>
      <c r="M149" s="146">
        <v>11</v>
      </c>
      <c r="N149" s="144">
        <v>12</v>
      </c>
      <c r="O149" s="144">
        <v>13</v>
      </c>
      <c r="P149" s="144">
        <v>14</v>
      </c>
      <c r="Q149" s="145">
        <v>15</v>
      </c>
      <c r="R149" s="146">
        <v>16</v>
      </c>
      <c r="S149" s="144">
        <v>17</v>
      </c>
      <c r="T149" s="144">
        <v>18</v>
      </c>
      <c r="U149" s="144">
        <v>19</v>
      </c>
      <c r="V149" s="145">
        <v>20</v>
      </c>
      <c r="W149" s="146">
        <v>21</v>
      </c>
      <c r="X149" s="144">
        <v>22</v>
      </c>
      <c r="Y149" s="144">
        <v>23</v>
      </c>
      <c r="Z149" s="144">
        <v>24</v>
      </c>
      <c r="AA149" s="211">
        <v>25</v>
      </c>
      <c r="AB149" s="211">
        <v>26</v>
      </c>
      <c r="AC149" s="145">
        <v>27</v>
      </c>
      <c r="AD149" s="212" t="s">
        <v>6</v>
      </c>
    </row>
    <row r="150" spans="2:30" ht="15.75" customHeight="1">
      <c r="B150" s="147" t="s">
        <v>67</v>
      </c>
      <c r="C150" s="148"/>
      <c r="D150" s="149"/>
      <c r="E150" s="151"/>
      <c r="F150" s="151"/>
      <c r="G150" s="200"/>
      <c r="H150" s="150"/>
      <c r="I150" s="151"/>
      <c r="J150" s="151"/>
      <c r="K150" s="151"/>
      <c r="L150" s="152"/>
      <c r="M150" s="150"/>
      <c r="N150" s="151"/>
      <c r="O150" s="151"/>
      <c r="P150" s="151"/>
      <c r="Q150" s="152"/>
      <c r="R150" s="150"/>
      <c r="S150" s="151"/>
      <c r="T150" s="151"/>
      <c r="U150" s="151"/>
      <c r="V150" s="200"/>
      <c r="W150" s="150"/>
      <c r="X150" s="151"/>
      <c r="Y150" s="151"/>
      <c r="Z150" s="150"/>
      <c r="AA150" s="214"/>
      <c r="AB150" s="214"/>
      <c r="AC150" s="152"/>
      <c r="AD150" s="394">
        <f t="shared" ref="AD150:AD160" si="11">SUM(C150:AC150)</f>
        <v>0</v>
      </c>
    </row>
    <row r="151" spans="2:30" ht="15.75" customHeight="1">
      <c r="B151" s="153" t="s">
        <v>74</v>
      </c>
      <c r="C151" s="184"/>
      <c r="D151" s="155"/>
      <c r="E151" s="156"/>
      <c r="F151" s="156"/>
      <c r="G151" s="185"/>
      <c r="H151" s="184"/>
      <c r="I151" s="156"/>
      <c r="J151" s="156"/>
      <c r="K151" s="193"/>
      <c r="L151" s="201"/>
      <c r="M151" s="202"/>
      <c r="N151" s="156"/>
      <c r="O151" s="156"/>
      <c r="P151" s="193"/>
      <c r="Q151" s="201"/>
      <c r="R151" s="202"/>
      <c r="S151" s="156"/>
      <c r="T151" s="193"/>
      <c r="U151" s="156"/>
      <c r="V151" s="201"/>
      <c r="W151" s="202"/>
      <c r="X151" s="193"/>
      <c r="Y151" s="156"/>
      <c r="Z151" s="156"/>
      <c r="AA151" s="156"/>
      <c r="AB151" s="156"/>
      <c r="AC151" s="201"/>
      <c r="AD151" s="392">
        <f t="shared" si="11"/>
        <v>0</v>
      </c>
    </row>
    <row r="152" spans="2:30" ht="15.75" customHeight="1">
      <c r="B152" s="153" t="s">
        <v>75</v>
      </c>
      <c r="C152" s="186"/>
      <c r="D152" s="159"/>
      <c r="E152" s="160"/>
      <c r="F152" s="160"/>
      <c r="G152" s="187"/>
      <c r="H152" s="186"/>
      <c r="I152" s="160"/>
      <c r="J152" s="160"/>
      <c r="K152" s="160"/>
      <c r="L152" s="187"/>
      <c r="M152" s="186"/>
      <c r="N152" s="160"/>
      <c r="O152" s="160"/>
      <c r="P152" s="160"/>
      <c r="Q152" s="187"/>
      <c r="R152" s="186"/>
      <c r="S152" s="160"/>
      <c r="T152" s="160"/>
      <c r="U152" s="160"/>
      <c r="V152" s="187"/>
      <c r="W152" s="186"/>
      <c r="X152" s="160"/>
      <c r="Y152" s="160"/>
      <c r="Z152" s="160"/>
      <c r="AA152" s="160"/>
      <c r="AB152" s="160"/>
      <c r="AC152" s="187"/>
      <c r="AD152" s="392">
        <f t="shared" si="11"/>
        <v>0</v>
      </c>
    </row>
    <row r="153" spans="2:30" ht="15.75" customHeight="1">
      <c r="B153" s="153" t="s">
        <v>76</v>
      </c>
      <c r="C153" s="184"/>
      <c r="D153" s="155"/>
      <c r="E153" s="156"/>
      <c r="F153" s="156"/>
      <c r="G153" s="185"/>
      <c r="H153" s="184"/>
      <c r="I153" s="156"/>
      <c r="J153" s="156"/>
      <c r="K153" s="193"/>
      <c r="L153" s="201"/>
      <c r="M153" s="202"/>
      <c r="N153" s="156"/>
      <c r="O153" s="156"/>
      <c r="P153" s="193"/>
      <c r="Q153" s="201"/>
      <c r="R153" s="202"/>
      <c r="S153" s="156"/>
      <c r="T153" s="193"/>
      <c r="U153" s="156"/>
      <c r="V153" s="201"/>
      <c r="W153" s="202"/>
      <c r="X153" s="193"/>
      <c r="Y153" s="156"/>
      <c r="Z153" s="156"/>
      <c r="AA153" s="156"/>
      <c r="AB153" s="156"/>
      <c r="AC153" s="201"/>
      <c r="AD153" s="396">
        <f t="shared" si="11"/>
        <v>0</v>
      </c>
    </row>
    <row r="154" spans="2:30" ht="15.75" customHeight="1">
      <c r="B154" s="153" t="s">
        <v>77</v>
      </c>
      <c r="C154" s="186"/>
      <c r="D154" s="159"/>
      <c r="E154" s="160"/>
      <c r="F154" s="160"/>
      <c r="G154" s="187"/>
      <c r="H154" s="186"/>
      <c r="I154" s="160"/>
      <c r="J154" s="160"/>
      <c r="K154" s="160"/>
      <c r="L154" s="187"/>
      <c r="M154" s="186"/>
      <c r="N154" s="160"/>
      <c r="O154" s="160"/>
      <c r="P154" s="160"/>
      <c r="Q154" s="187"/>
      <c r="R154" s="186"/>
      <c r="S154" s="160"/>
      <c r="T154" s="160"/>
      <c r="U154" s="160"/>
      <c r="V154" s="187"/>
      <c r="W154" s="186"/>
      <c r="X154" s="160"/>
      <c r="Y154" s="160"/>
      <c r="Z154" s="160"/>
      <c r="AA154" s="160"/>
      <c r="AB154" s="160"/>
      <c r="AC154" s="187"/>
      <c r="AD154" s="396">
        <f t="shared" si="11"/>
        <v>0</v>
      </c>
    </row>
    <row r="155" spans="2:30" ht="15.75" customHeight="1">
      <c r="B155" s="153" t="s">
        <v>78</v>
      </c>
      <c r="C155" s="184"/>
      <c r="D155" s="155"/>
      <c r="E155" s="156"/>
      <c r="F155" s="156"/>
      <c r="G155" s="185"/>
      <c r="H155" s="184"/>
      <c r="I155" s="156"/>
      <c r="J155" s="156"/>
      <c r="K155" s="193"/>
      <c r="L155" s="201"/>
      <c r="M155" s="202"/>
      <c r="N155" s="156"/>
      <c r="O155" s="156"/>
      <c r="P155" s="193"/>
      <c r="Q155" s="201"/>
      <c r="R155" s="202"/>
      <c r="S155" s="156"/>
      <c r="T155" s="193"/>
      <c r="U155" s="156"/>
      <c r="V155" s="201"/>
      <c r="W155" s="202"/>
      <c r="X155" s="193"/>
      <c r="Y155" s="156"/>
      <c r="Z155" s="156"/>
      <c r="AA155" s="156"/>
      <c r="AB155" s="156"/>
      <c r="AC155" s="201"/>
      <c r="AD155" s="396">
        <f t="shared" si="11"/>
        <v>0</v>
      </c>
    </row>
    <row r="156" spans="2:30" ht="15.75" customHeight="1">
      <c r="B156" s="153" t="s">
        <v>79</v>
      </c>
      <c r="C156" s="186"/>
      <c r="D156" s="159"/>
      <c r="E156" s="160"/>
      <c r="F156" s="160"/>
      <c r="G156" s="187"/>
      <c r="H156" s="186"/>
      <c r="I156" s="160"/>
      <c r="J156" s="160"/>
      <c r="K156" s="160"/>
      <c r="L156" s="187"/>
      <c r="M156" s="186"/>
      <c r="N156" s="160"/>
      <c r="O156" s="160"/>
      <c r="P156" s="160"/>
      <c r="Q156" s="187"/>
      <c r="R156" s="186"/>
      <c r="S156" s="160"/>
      <c r="T156" s="160"/>
      <c r="U156" s="160"/>
      <c r="V156" s="187"/>
      <c r="W156" s="186"/>
      <c r="X156" s="160"/>
      <c r="Y156" s="160"/>
      <c r="Z156" s="160"/>
      <c r="AA156" s="160"/>
      <c r="AB156" s="160"/>
      <c r="AC156" s="187"/>
      <c r="AD156" s="396">
        <f t="shared" si="11"/>
        <v>0</v>
      </c>
    </row>
    <row r="157" spans="2:30" ht="15.75" customHeight="1">
      <c r="B157" s="153" t="s">
        <v>80</v>
      </c>
      <c r="C157" s="184"/>
      <c r="D157" s="155"/>
      <c r="E157" s="156"/>
      <c r="F157" s="156"/>
      <c r="G157" s="185"/>
      <c r="H157" s="184"/>
      <c r="I157" s="156"/>
      <c r="J157" s="156"/>
      <c r="K157" s="193"/>
      <c r="L157" s="201"/>
      <c r="M157" s="202"/>
      <c r="N157" s="156"/>
      <c r="O157" s="156"/>
      <c r="P157" s="193"/>
      <c r="Q157" s="201"/>
      <c r="R157" s="202"/>
      <c r="S157" s="156"/>
      <c r="T157" s="193"/>
      <c r="U157" s="156"/>
      <c r="V157" s="201"/>
      <c r="W157" s="202"/>
      <c r="X157" s="193"/>
      <c r="Y157" s="156"/>
      <c r="Z157" s="156"/>
      <c r="AA157" s="156"/>
      <c r="AB157" s="156"/>
      <c r="AC157" s="201"/>
      <c r="AD157" s="396">
        <f t="shared" si="11"/>
        <v>0</v>
      </c>
    </row>
    <row r="158" spans="2:30" ht="15.75" customHeight="1">
      <c r="B158" s="153" t="s">
        <v>81</v>
      </c>
      <c r="C158" s="186"/>
      <c r="D158" s="159"/>
      <c r="E158" s="160"/>
      <c r="F158" s="160"/>
      <c r="G158" s="187"/>
      <c r="H158" s="186"/>
      <c r="I158" s="160"/>
      <c r="J158" s="160"/>
      <c r="K158" s="160"/>
      <c r="L158" s="187"/>
      <c r="M158" s="186"/>
      <c r="N158" s="160"/>
      <c r="O158" s="160"/>
      <c r="P158" s="160"/>
      <c r="Q158" s="187"/>
      <c r="R158" s="186"/>
      <c r="S158" s="160"/>
      <c r="T158" s="160"/>
      <c r="U158" s="160"/>
      <c r="V158" s="187"/>
      <c r="W158" s="186"/>
      <c r="X158" s="160"/>
      <c r="Y158" s="160"/>
      <c r="Z158" s="160"/>
      <c r="AA158" s="160"/>
      <c r="AB158" s="160"/>
      <c r="AC158" s="187"/>
      <c r="AD158" s="396">
        <f t="shared" si="11"/>
        <v>0</v>
      </c>
    </row>
    <row r="159" spans="2:30" ht="15.75" customHeight="1">
      <c r="B159" s="162" t="s">
        <v>82</v>
      </c>
      <c r="C159" s="184"/>
      <c r="D159" s="155"/>
      <c r="E159" s="156"/>
      <c r="F159" s="156"/>
      <c r="G159" s="185"/>
      <c r="H159" s="184"/>
      <c r="I159" s="156"/>
      <c r="J159" s="156"/>
      <c r="K159" s="193"/>
      <c r="L159" s="201"/>
      <c r="M159" s="202"/>
      <c r="N159" s="156"/>
      <c r="O159" s="156"/>
      <c r="P159" s="193"/>
      <c r="Q159" s="201"/>
      <c r="R159" s="202"/>
      <c r="S159" s="156"/>
      <c r="T159" s="193"/>
      <c r="U159" s="156"/>
      <c r="V159" s="201"/>
      <c r="W159" s="202"/>
      <c r="X159" s="193"/>
      <c r="Y159" s="156"/>
      <c r="Z159" s="156"/>
      <c r="AA159" s="156"/>
      <c r="AB159" s="156"/>
      <c r="AC159" s="201"/>
      <c r="AD159" s="396">
        <f t="shared" si="11"/>
        <v>0</v>
      </c>
    </row>
    <row r="160" spans="2:30" ht="15.75" customHeight="1">
      <c r="B160" s="162" t="s">
        <v>83</v>
      </c>
      <c r="C160" s="186"/>
      <c r="D160" s="159"/>
      <c r="E160" s="160"/>
      <c r="F160" s="160"/>
      <c r="G160" s="187"/>
      <c r="H160" s="186"/>
      <c r="I160" s="160"/>
      <c r="J160" s="160"/>
      <c r="K160" s="160"/>
      <c r="L160" s="187"/>
      <c r="M160" s="186"/>
      <c r="N160" s="160"/>
      <c r="O160" s="160"/>
      <c r="P160" s="160"/>
      <c r="Q160" s="187"/>
      <c r="R160" s="186"/>
      <c r="S160" s="160"/>
      <c r="T160" s="160"/>
      <c r="U160" s="160"/>
      <c r="V160" s="187"/>
      <c r="W160" s="186"/>
      <c r="X160" s="160"/>
      <c r="Y160" s="160"/>
      <c r="Z160" s="160"/>
      <c r="AA160" s="160"/>
      <c r="AB160" s="160"/>
      <c r="AC160" s="187"/>
      <c r="AD160" s="396">
        <f t="shared" si="11"/>
        <v>0</v>
      </c>
    </row>
    <row r="161" spans="2:30" ht="15.75" customHeight="1">
      <c r="B161" s="163" t="s">
        <v>84</v>
      </c>
      <c r="C161" s="380">
        <f t="shared" ref="C161:AD161" si="12">SUM(C150,-C151,-C152,-C153,-C154,-C155,-C156,-C157,-C158,-C159)</f>
        <v>0</v>
      </c>
      <c r="D161" s="383">
        <f t="shared" si="12"/>
        <v>0</v>
      </c>
      <c r="E161" s="382">
        <f t="shared" si="12"/>
        <v>0</v>
      </c>
      <c r="F161" s="382">
        <f t="shared" si="12"/>
        <v>0</v>
      </c>
      <c r="G161" s="389">
        <f t="shared" si="12"/>
        <v>0</v>
      </c>
      <c r="H161" s="384">
        <f t="shared" si="12"/>
        <v>0</v>
      </c>
      <c r="I161" s="382">
        <f t="shared" si="12"/>
        <v>0</v>
      </c>
      <c r="J161" s="382">
        <f t="shared" si="12"/>
        <v>0</v>
      </c>
      <c r="K161" s="386">
        <f t="shared" si="12"/>
        <v>0</v>
      </c>
      <c r="L161" s="401">
        <f t="shared" si="12"/>
        <v>0</v>
      </c>
      <c r="M161" s="400">
        <f t="shared" si="12"/>
        <v>0</v>
      </c>
      <c r="N161" s="382">
        <f t="shared" si="12"/>
        <v>0</v>
      </c>
      <c r="O161" s="400">
        <f t="shared" si="12"/>
        <v>0</v>
      </c>
      <c r="P161" s="386">
        <f t="shared" si="12"/>
        <v>0</v>
      </c>
      <c r="Q161" s="401">
        <f t="shared" si="12"/>
        <v>0</v>
      </c>
      <c r="R161" s="400">
        <f t="shared" si="12"/>
        <v>0</v>
      </c>
      <c r="S161" s="382">
        <f t="shared" si="12"/>
        <v>0</v>
      </c>
      <c r="T161" s="386">
        <f t="shared" si="12"/>
        <v>0</v>
      </c>
      <c r="U161" s="382">
        <f t="shared" si="12"/>
        <v>0</v>
      </c>
      <c r="V161" s="401">
        <f t="shared" si="12"/>
        <v>0</v>
      </c>
      <c r="W161" s="400">
        <f t="shared" si="12"/>
        <v>0</v>
      </c>
      <c r="X161" s="386">
        <f t="shared" si="12"/>
        <v>0</v>
      </c>
      <c r="Y161" s="382">
        <f t="shared" si="12"/>
        <v>0</v>
      </c>
      <c r="Z161" s="382">
        <f t="shared" si="12"/>
        <v>0</v>
      </c>
      <c r="AA161" s="414">
        <f t="shared" si="12"/>
        <v>0</v>
      </c>
      <c r="AB161" s="414">
        <f t="shared" si="12"/>
        <v>0</v>
      </c>
      <c r="AC161" s="401">
        <f t="shared" si="12"/>
        <v>0</v>
      </c>
      <c r="AD161" s="397">
        <f t="shared" si="12"/>
        <v>0</v>
      </c>
    </row>
    <row r="162" spans="2:30" ht="15.75" customHeight="1">
      <c r="B162" s="166"/>
      <c r="C162" s="69"/>
      <c r="D162" s="167"/>
      <c r="E162" s="168"/>
      <c r="F162" s="168"/>
      <c r="G162" s="69"/>
      <c r="H162" s="69"/>
      <c r="I162" s="168"/>
      <c r="J162" s="168"/>
      <c r="K162" s="69"/>
      <c r="L162" s="168"/>
      <c r="M162" s="168"/>
      <c r="N162" s="168"/>
      <c r="O162" s="168"/>
      <c r="P162" s="69"/>
      <c r="Q162" s="168"/>
      <c r="R162" s="168"/>
      <c r="S162" s="168"/>
      <c r="T162" s="69"/>
      <c r="U162" s="168"/>
      <c r="V162" s="168"/>
      <c r="W162" s="168"/>
      <c r="X162" s="69"/>
      <c r="Y162" s="168"/>
      <c r="Z162" s="217"/>
      <c r="AA162" s="217"/>
      <c r="AB162" s="218"/>
      <c r="AC162" s="128"/>
      <c r="AD162" s="128"/>
    </row>
    <row r="163" spans="2:30" ht="15.75" customHeight="1">
      <c r="B163" s="169" t="s">
        <v>85</v>
      </c>
      <c r="C163" s="170"/>
      <c r="D163" s="171"/>
      <c r="E163" s="171"/>
      <c r="F163" s="411" t="e">
        <f>AD159/AD150*100</f>
        <v>#DIV/0!</v>
      </c>
      <c r="G163" s="411"/>
      <c r="H163" s="172" t="s">
        <v>13</v>
      </c>
      <c r="I163" s="180"/>
      <c r="J163" s="180"/>
      <c r="K163" s="179"/>
      <c r="L163" s="180"/>
      <c r="M163" s="180"/>
      <c r="N163" s="54"/>
      <c r="O163" s="54"/>
      <c r="P163" s="136"/>
      <c r="Q163" s="128"/>
      <c r="R163" s="128"/>
      <c r="S163" s="180"/>
      <c r="T163" s="179"/>
      <c r="U163" s="180"/>
      <c r="V163" s="180"/>
      <c r="W163" s="180"/>
      <c r="X163" s="179"/>
      <c r="Y163" s="180"/>
      <c r="Z163" s="126"/>
      <c r="AA163" s="126"/>
      <c r="AB163" s="128"/>
      <c r="AC163" s="128"/>
      <c r="AD163" s="128"/>
    </row>
    <row r="164" spans="2:30" ht="15.75" customHeight="1">
      <c r="B164" s="166"/>
      <c r="C164" s="136"/>
      <c r="D164" s="129"/>
      <c r="E164" s="128"/>
      <c r="F164" s="173"/>
      <c r="G164" s="174"/>
      <c r="H164" s="174"/>
      <c r="I164" s="128"/>
      <c r="J164" s="128"/>
      <c r="K164" s="136"/>
      <c r="L164" s="128"/>
      <c r="M164" s="128"/>
      <c r="N164" s="128"/>
      <c r="O164" s="128"/>
      <c r="P164" s="136"/>
      <c r="Q164" s="128"/>
      <c r="R164" s="128"/>
      <c r="S164" s="128"/>
      <c r="T164" s="136"/>
      <c r="U164" s="128"/>
      <c r="V164" s="128"/>
      <c r="W164" s="128"/>
      <c r="X164" s="136"/>
      <c r="Y164" s="128"/>
      <c r="Z164" s="128"/>
      <c r="AA164" s="128"/>
      <c r="AB164" s="128"/>
      <c r="AC164" s="128"/>
      <c r="AD164" s="128"/>
    </row>
    <row r="165" spans="2:30" ht="15.75" customHeight="1">
      <c r="B165" s="175" t="s">
        <v>86</v>
      </c>
      <c r="C165" s="176" t="s">
        <v>87</v>
      </c>
      <c r="D165" s="169"/>
      <c r="E165" s="169"/>
      <c r="F165" s="411" t="e">
        <f>SUM(AD151,AD152,AD153,AD154,AD155,AD156,AD157,AD158)/AD150*100</f>
        <v>#DIV/0!</v>
      </c>
      <c r="G165" s="411"/>
      <c r="H165" s="177" t="s">
        <v>13</v>
      </c>
      <c r="I165" s="129"/>
      <c r="J165" s="129"/>
      <c r="K165" s="197"/>
      <c r="L165" s="129"/>
      <c r="M165" s="129"/>
      <c r="N165" s="55"/>
      <c r="O165" s="55"/>
      <c r="P165" s="197"/>
      <c r="Q165" s="129"/>
      <c r="R165" s="129"/>
      <c r="S165" s="129"/>
      <c r="T165" s="197"/>
      <c r="U165" s="129"/>
      <c r="V165" s="129"/>
      <c r="W165" s="129"/>
      <c r="X165" s="197"/>
      <c r="Y165" s="129"/>
      <c r="Z165" s="138"/>
      <c r="AA165" s="138"/>
      <c r="AB165" s="129"/>
      <c r="AC165" s="128"/>
      <c r="AD165" s="128"/>
    </row>
    <row r="166" spans="2:30" ht="15.75" customHeight="1">
      <c r="B166" s="178"/>
      <c r="C166" s="179"/>
      <c r="D166" s="180"/>
      <c r="E166" s="180"/>
      <c r="F166" s="126"/>
      <c r="G166" s="140"/>
      <c r="H166" s="136"/>
      <c r="I166" s="128"/>
      <c r="J166" s="180"/>
      <c r="K166" s="179"/>
      <c r="L166" s="180"/>
      <c r="M166" s="180"/>
      <c r="N166" s="198"/>
      <c r="O166" s="126"/>
      <c r="P166" s="136"/>
      <c r="Q166" s="128"/>
      <c r="R166" s="128"/>
      <c r="S166" s="180"/>
      <c r="T166" s="179"/>
      <c r="U166" s="180"/>
      <c r="V166" s="180"/>
      <c r="W166" s="180"/>
      <c r="X166" s="179"/>
      <c r="Y166" s="180"/>
      <c r="Z166" s="126"/>
      <c r="AA166" s="126"/>
      <c r="AB166" s="128"/>
      <c r="AC166" s="128"/>
      <c r="AD166" s="128"/>
    </row>
    <row r="167" spans="2:30" ht="15.75" customHeight="1">
      <c r="B167" s="178"/>
      <c r="C167" s="179"/>
      <c r="D167" s="180"/>
      <c r="E167" s="180"/>
      <c r="F167" s="126"/>
      <c r="G167" s="140"/>
      <c r="H167" s="136"/>
      <c r="I167" s="128"/>
      <c r="J167" s="180"/>
      <c r="K167" s="179"/>
      <c r="L167" s="180"/>
      <c r="M167" s="180"/>
      <c r="N167" s="198"/>
      <c r="O167" s="126"/>
      <c r="P167" s="136"/>
      <c r="Q167" s="128"/>
      <c r="R167" s="128"/>
      <c r="S167" s="180"/>
      <c r="T167" s="179"/>
      <c r="U167" s="180"/>
      <c r="V167" s="180"/>
      <c r="W167" s="180"/>
      <c r="X167" s="179"/>
      <c r="Y167" s="180"/>
      <c r="Z167" s="126"/>
      <c r="AA167" s="126"/>
      <c r="AB167" s="128"/>
      <c r="AC167" s="128"/>
      <c r="AD167" s="128"/>
    </row>
    <row r="168" spans="2:30" ht="15.75" customHeight="1">
      <c r="B168" s="178"/>
      <c r="C168" s="179"/>
      <c r="D168" s="180"/>
      <c r="E168" s="180"/>
      <c r="F168" s="126"/>
      <c r="G168" s="140"/>
      <c r="H168" s="136"/>
      <c r="I168" s="128"/>
      <c r="J168" s="180"/>
      <c r="K168" s="179"/>
      <c r="L168" s="180"/>
      <c r="M168" s="180"/>
      <c r="N168" s="198"/>
      <c r="O168" s="126"/>
      <c r="P168" s="136"/>
      <c r="Q168" s="128"/>
      <c r="R168" s="128"/>
      <c r="S168" s="180"/>
      <c r="T168" s="179"/>
      <c r="U168" s="180"/>
      <c r="V168" s="180"/>
      <c r="W168" s="180"/>
      <c r="X168" s="179"/>
      <c r="Y168" s="180"/>
      <c r="Z168" s="126"/>
      <c r="AA168" s="126"/>
      <c r="AB168" s="128"/>
      <c r="AC168" s="128"/>
      <c r="AD168" s="128"/>
    </row>
    <row r="169" spans="2:30" ht="15.75" customHeight="1">
      <c r="B169" s="178"/>
      <c r="C169" s="179"/>
      <c r="D169" s="180"/>
      <c r="E169" s="180"/>
      <c r="F169" s="126"/>
      <c r="G169" s="140"/>
      <c r="H169" s="136"/>
      <c r="I169" s="128"/>
      <c r="J169" s="180"/>
      <c r="K169" s="179"/>
      <c r="L169" s="180"/>
      <c r="M169" s="180"/>
      <c r="N169" s="198"/>
      <c r="O169" s="126"/>
      <c r="P169" s="136"/>
      <c r="Q169" s="128"/>
      <c r="R169" s="128"/>
      <c r="S169" s="180"/>
      <c r="T169" s="179"/>
      <c r="U169" s="180"/>
      <c r="V169" s="180"/>
      <c r="W169" s="180"/>
      <c r="X169" s="179"/>
      <c r="Y169" s="180"/>
      <c r="Z169" s="126"/>
      <c r="AA169" s="126"/>
      <c r="AB169" s="128"/>
      <c r="AC169" s="128"/>
      <c r="AD169" s="128"/>
    </row>
    <row r="170" spans="2:30" ht="15.75" customHeight="1">
      <c r="B170" s="178"/>
      <c r="C170" s="179"/>
      <c r="D170" s="180"/>
      <c r="E170" s="180"/>
      <c r="F170" s="126"/>
      <c r="G170" s="140"/>
      <c r="H170" s="136"/>
      <c r="I170" s="128"/>
      <c r="J170" s="180"/>
      <c r="K170" s="179"/>
      <c r="L170" s="180"/>
      <c r="M170" s="180"/>
      <c r="N170" s="198"/>
      <c r="O170" s="126"/>
      <c r="P170" s="136"/>
      <c r="Q170" s="128"/>
      <c r="R170" s="128"/>
      <c r="S170" s="180"/>
      <c r="T170" s="179"/>
      <c r="U170" s="180"/>
      <c r="V170" s="180"/>
      <c r="W170" s="180"/>
      <c r="X170" s="179"/>
      <c r="Y170" s="180"/>
      <c r="Z170" s="126"/>
      <c r="AA170" s="126"/>
      <c r="AB170" s="128"/>
      <c r="AC170" s="128"/>
      <c r="AD170" s="128"/>
    </row>
    <row r="171" spans="2:30" ht="15.75" customHeight="1">
      <c r="B171" s="178"/>
      <c r="C171" s="179"/>
      <c r="D171" s="180"/>
      <c r="E171" s="180"/>
      <c r="F171" s="126"/>
      <c r="G171" s="140"/>
      <c r="H171" s="136"/>
      <c r="I171" s="128"/>
      <c r="J171" s="180"/>
      <c r="K171" s="179"/>
      <c r="L171" s="180"/>
      <c r="M171" s="180"/>
      <c r="N171" s="198"/>
      <c r="O171" s="126"/>
      <c r="P171" s="136"/>
      <c r="Q171" s="128"/>
      <c r="R171" s="128"/>
      <c r="S171" s="180"/>
      <c r="T171" s="179"/>
      <c r="U171" s="180"/>
      <c r="V171" s="180"/>
      <c r="W171" s="180"/>
      <c r="X171" s="179"/>
      <c r="Y171" s="180"/>
      <c r="Z171" s="126"/>
      <c r="AA171" s="126"/>
      <c r="AB171" s="128"/>
      <c r="AC171" s="128"/>
      <c r="AD171" s="128"/>
    </row>
    <row r="172" spans="2:30" ht="15.75" customHeight="1">
      <c r="B172" s="178"/>
      <c r="C172" s="179"/>
      <c r="D172" s="180"/>
      <c r="E172" s="180"/>
      <c r="F172" s="126"/>
      <c r="G172" s="140"/>
      <c r="H172" s="136"/>
      <c r="I172" s="128"/>
      <c r="J172" s="180"/>
      <c r="K172" s="179"/>
      <c r="L172" s="180"/>
      <c r="M172" s="180"/>
      <c r="N172" s="198"/>
      <c r="O172" s="126"/>
      <c r="P172" s="136"/>
      <c r="Q172" s="128"/>
      <c r="R172" s="128"/>
      <c r="S172" s="180"/>
      <c r="T172" s="179"/>
      <c r="U172" s="180"/>
      <c r="V172" s="180"/>
      <c r="W172" s="180"/>
      <c r="X172" s="179"/>
      <c r="Y172" s="180"/>
      <c r="Z172" s="126"/>
      <c r="AA172" s="126"/>
      <c r="AB172" s="128"/>
      <c r="AC172" s="128"/>
      <c r="AD172" s="128"/>
    </row>
    <row r="173" spans="2:30" ht="15.75" customHeight="1">
      <c r="B173" s="178"/>
      <c r="C173" s="179"/>
      <c r="D173" s="180"/>
      <c r="E173" s="180"/>
      <c r="F173" s="126"/>
      <c r="G173" s="140"/>
      <c r="H173" s="136"/>
      <c r="I173" s="128"/>
      <c r="J173" s="180"/>
      <c r="K173" s="179"/>
      <c r="L173" s="180"/>
      <c r="M173" s="180"/>
      <c r="N173" s="198"/>
      <c r="O173" s="126"/>
      <c r="P173" s="136"/>
      <c r="Q173" s="128"/>
      <c r="R173" s="128"/>
      <c r="S173" s="180"/>
      <c r="T173" s="179"/>
      <c r="U173" s="180"/>
      <c r="V173" s="180"/>
      <c r="W173" s="180"/>
      <c r="X173" s="179"/>
      <c r="Y173" s="180"/>
      <c r="Z173" s="126"/>
      <c r="AA173" s="126"/>
      <c r="AB173" s="128"/>
      <c r="AC173" s="128"/>
      <c r="AD173" s="128"/>
    </row>
    <row r="174" spans="2:30" ht="15.75" customHeight="1">
      <c r="B174" s="178"/>
      <c r="C174" s="179"/>
      <c r="D174" s="180"/>
      <c r="E174" s="180"/>
      <c r="F174" s="126"/>
      <c r="G174" s="140"/>
      <c r="H174" s="136"/>
      <c r="I174" s="128"/>
      <c r="J174" s="180"/>
      <c r="K174" s="179"/>
      <c r="L174" s="180"/>
      <c r="M174" s="180"/>
      <c r="N174" s="198"/>
      <c r="O174" s="126"/>
      <c r="P174" s="136"/>
      <c r="Q174" s="128"/>
      <c r="R174" s="128"/>
      <c r="S174" s="180"/>
      <c r="T174" s="179"/>
      <c r="U174" s="180"/>
      <c r="V174" s="180"/>
      <c r="W174" s="180"/>
      <c r="X174" s="179"/>
      <c r="Y174" s="180"/>
      <c r="Z174" s="126"/>
      <c r="AA174" s="126"/>
      <c r="AB174" s="128"/>
      <c r="AC174" s="128"/>
      <c r="AD174" s="128"/>
    </row>
    <row r="175" spans="2:30" ht="15.75" customHeight="1">
      <c r="B175" s="137" t="s">
        <v>93</v>
      </c>
      <c r="C175" s="136"/>
      <c r="D175" s="138"/>
      <c r="E175" s="139"/>
      <c r="F175" s="126"/>
      <c r="G175" s="140"/>
      <c r="H175" s="136"/>
      <c r="I175" s="128"/>
      <c r="J175" s="128"/>
      <c r="K175" s="136"/>
      <c r="L175" s="128"/>
      <c r="M175" s="128"/>
      <c r="N175" s="128"/>
      <c r="O175" s="128"/>
      <c r="P175" s="136"/>
      <c r="Q175" s="128"/>
      <c r="R175" s="128"/>
      <c r="S175" s="133"/>
      <c r="T175" s="140"/>
      <c r="U175" s="126"/>
      <c r="V175" s="133"/>
      <c r="W175" s="126"/>
      <c r="X175" s="205"/>
      <c r="Y175" s="209"/>
      <c r="Z175" s="128"/>
      <c r="AA175" s="128"/>
      <c r="AB175" s="128"/>
      <c r="AC175" s="128"/>
      <c r="AD175" s="210"/>
    </row>
    <row r="176" spans="2:30" ht="15.75" customHeight="1">
      <c r="B176" s="141" t="s">
        <v>127</v>
      </c>
      <c r="C176" s="136"/>
      <c r="D176" s="129"/>
      <c r="E176" s="128"/>
      <c r="F176" s="128"/>
      <c r="G176" s="142"/>
      <c r="H176" s="136"/>
      <c r="I176" s="128"/>
      <c r="J176" s="128"/>
      <c r="K176" s="192"/>
      <c r="L176" s="128"/>
      <c r="M176" s="128"/>
      <c r="N176" s="128"/>
      <c r="O176" s="128"/>
      <c r="P176" s="142"/>
      <c r="Q176" s="128"/>
      <c r="R176" s="128"/>
      <c r="S176" s="128"/>
      <c r="T176" s="142"/>
      <c r="U176" s="128"/>
      <c r="V176" s="128"/>
      <c r="W176" s="128"/>
      <c r="X176" s="142"/>
      <c r="Y176" s="128"/>
      <c r="Z176" s="128"/>
      <c r="AA176" s="128"/>
      <c r="AB176" s="128"/>
      <c r="AC176" s="128"/>
      <c r="AD176" s="188"/>
    </row>
    <row r="177" spans="2:30" ht="15.75" customHeight="1">
      <c r="B177" s="143" t="s">
        <v>5</v>
      </c>
      <c r="C177" s="183">
        <v>1</v>
      </c>
      <c r="D177" s="144">
        <v>2</v>
      </c>
      <c r="E177" s="144">
        <v>3</v>
      </c>
      <c r="F177" s="144">
        <v>4</v>
      </c>
      <c r="G177" s="145">
        <v>5</v>
      </c>
      <c r="H177" s="146">
        <v>6</v>
      </c>
      <c r="I177" s="144">
        <v>7</v>
      </c>
      <c r="J177" s="144">
        <v>8</v>
      </c>
      <c r="K177" s="144">
        <v>9</v>
      </c>
      <c r="L177" s="145">
        <v>10</v>
      </c>
      <c r="M177" s="146">
        <v>11</v>
      </c>
      <c r="N177" s="144">
        <v>12</v>
      </c>
      <c r="O177" s="144">
        <v>13</v>
      </c>
      <c r="P177" s="144">
        <v>14</v>
      </c>
      <c r="Q177" s="145">
        <v>15</v>
      </c>
      <c r="R177" s="146">
        <v>16</v>
      </c>
      <c r="S177" s="144">
        <v>17</v>
      </c>
      <c r="T177" s="144">
        <v>18</v>
      </c>
      <c r="U177" s="144">
        <v>19</v>
      </c>
      <c r="V177" s="145">
        <v>20</v>
      </c>
      <c r="W177" s="146">
        <v>21</v>
      </c>
      <c r="X177" s="144">
        <v>22</v>
      </c>
      <c r="Y177" s="144">
        <v>23</v>
      </c>
      <c r="Z177" s="144">
        <v>24</v>
      </c>
      <c r="AA177" s="211">
        <v>25</v>
      </c>
      <c r="AB177" s="211">
        <v>26</v>
      </c>
      <c r="AC177" s="145">
        <v>27</v>
      </c>
      <c r="AD177" s="212" t="s">
        <v>6</v>
      </c>
    </row>
    <row r="178" spans="2:30" ht="15.75" customHeight="1">
      <c r="B178" s="147" t="s">
        <v>67</v>
      </c>
      <c r="C178" s="148"/>
      <c r="D178" s="219"/>
      <c r="E178" s="151"/>
      <c r="F178" s="150"/>
      <c r="G178" s="152"/>
      <c r="H178" s="150"/>
      <c r="I178" s="151"/>
      <c r="J178" s="151"/>
      <c r="K178" s="150"/>
      <c r="L178" s="152"/>
      <c r="M178" s="150"/>
      <c r="N178" s="151"/>
      <c r="O178" s="151"/>
      <c r="P178" s="151"/>
      <c r="Q178" s="152"/>
      <c r="R178" s="150"/>
      <c r="S178" s="151"/>
      <c r="T178" s="151"/>
      <c r="U178" s="151"/>
      <c r="V178" s="152"/>
      <c r="W178" s="150"/>
      <c r="X178" s="151"/>
      <c r="Y178" s="151"/>
      <c r="Z178" s="150"/>
      <c r="AA178" s="214"/>
      <c r="AB178" s="214"/>
      <c r="AC178" s="152"/>
      <c r="AD178" s="394">
        <f t="shared" ref="AD178:AD188" si="13">SUM(C178:AC178)</f>
        <v>0</v>
      </c>
    </row>
    <row r="179" spans="2:30" ht="15.75" customHeight="1">
      <c r="B179" s="153" t="s">
        <v>74</v>
      </c>
      <c r="C179" s="154"/>
      <c r="D179" s="155"/>
      <c r="E179" s="156"/>
      <c r="F179" s="156"/>
      <c r="G179" s="157"/>
      <c r="H179" s="154"/>
      <c r="I179" s="156"/>
      <c r="J179" s="156"/>
      <c r="K179" s="193"/>
      <c r="L179" s="194"/>
      <c r="M179" s="195"/>
      <c r="N179" s="156"/>
      <c r="O179" s="202"/>
      <c r="P179" s="193"/>
      <c r="Q179" s="194"/>
      <c r="R179" s="195"/>
      <c r="S179" s="156"/>
      <c r="T179" s="193"/>
      <c r="U179" s="156"/>
      <c r="V179" s="194"/>
      <c r="W179" s="195"/>
      <c r="X179" s="193"/>
      <c r="Y179" s="156"/>
      <c r="Z179" s="156"/>
      <c r="AA179" s="156"/>
      <c r="AB179" s="156"/>
      <c r="AC179" s="194"/>
      <c r="AD179" s="392">
        <f t="shared" si="13"/>
        <v>0</v>
      </c>
    </row>
    <row r="180" spans="2:30" ht="15.75" customHeight="1">
      <c r="B180" s="153" t="s">
        <v>75</v>
      </c>
      <c r="C180" s="158"/>
      <c r="D180" s="159"/>
      <c r="E180" s="160"/>
      <c r="F180" s="160"/>
      <c r="G180" s="161"/>
      <c r="H180" s="158"/>
      <c r="I180" s="160"/>
      <c r="J180" s="160"/>
      <c r="K180" s="160"/>
      <c r="L180" s="161"/>
      <c r="M180" s="158"/>
      <c r="N180" s="160"/>
      <c r="O180" s="186"/>
      <c r="P180" s="160"/>
      <c r="Q180" s="161"/>
      <c r="R180" s="158"/>
      <c r="S180" s="160"/>
      <c r="T180" s="160"/>
      <c r="U180" s="160"/>
      <c r="V180" s="161"/>
      <c r="W180" s="158"/>
      <c r="X180" s="160"/>
      <c r="Y180" s="160"/>
      <c r="Z180" s="160"/>
      <c r="AA180" s="160"/>
      <c r="AB180" s="160"/>
      <c r="AC180" s="161"/>
      <c r="AD180" s="392">
        <f t="shared" si="13"/>
        <v>0</v>
      </c>
    </row>
    <row r="181" spans="2:30" ht="15.75" customHeight="1">
      <c r="B181" s="153" t="s">
        <v>76</v>
      </c>
      <c r="C181" s="154"/>
      <c r="D181" s="155"/>
      <c r="E181" s="156"/>
      <c r="F181" s="156"/>
      <c r="G181" s="157"/>
      <c r="H181" s="154"/>
      <c r="I181" s="156"/>
      <c r="J181" s="156"/>
      <c r="K181" s="193"/>
      <c r="L181" s="194"/>
      <c r="M181" s="195"/>
      <c r="N181" s="156"/>
      <c r="O181" s="202"/>
      <c r="P181" s="193"/>
      <c r="Q181" s="194"/>
      <c r="R181" s="195"/>
      <c r="S181" s="156"/>
      <c r="T181" s="193"/>
      <c r="U181" s="156"/>
      <c r="V181" s="194"/>
      <c r="W181" s="195"/>
      <c r="X181" s="193"/>
      <c r="Y181" s="156"/>
      <c r="Z181" s="156"/>
      <c r="AA181" s="156"/>
      <c r="AB181" s="156"/>
      <c r="AC181" s="194"/>
      <c r="AD181" s="396">
        <f t="shared" si="13"/>
        <v>0</v>
      </c>
    </row>
    <row r="182" spans="2:30" ht="15.75" customHeight="1">
      <c r="B182" s="153" t="s">
        <v>77</v>
      </c>
      <c r="C182" s="158"/>
      <c r="D182" s="159"/>
      <c r="E182" s="160"/>
      <c r="F182" s="160"/>
      <c r="G182" s="161"/>
      <c r="H182" s="158"/>
      <c r="I182" s="160"/>
      <c r="J182" s="160"/>
      <c r="K182" s="160"/>
      <c r="L182" s="161"/>
      <c r="M182" s="158"/>
      <c r="N182" s="160"/>
      <c r="O182" s="186"/>
      <c r="P182" s="160"/>
      <c r="Q182" s="161"/>
      <c r="R182" s="158"/>
      <c r="S182" s="160"/>
      <c r="T182" s="160"/>
      <c r="U182" s="160"/>
      <c r="V182" s="161"/>
      <c r="W182" s="158"/>
      <c r="X182" s="160"/>
      <c r="Y182" s="160"/>
      <c r="Z182" s="160"/>
      <c r="AA182" s="160"/>
      <c r="AB182" s="160"/>
      <c r="AC182" s="161"/>
      <c r="AD182" s="396">
        <f t="shared" si="13"/>
        <v>0</v>
      </c>
    </row>
    <row r="183" spans="2:30" ht="15.75" customHeight="1">
      <c r="B183" s="153" t="s">
        <v>78</v>
      </c>
      <c r="C183" s="154"/>
      <c r="D183" s="155"/>
      <c r="E183" s="156"/>
      <c r="F183" s="156"/>
      <c r="G183" s="157"/>
      <c r="H183" s="154"/>
      <c r="I183" s="156"/>
      <c r="J183" s="156"/>
      <c r="K183" s="193"/>
      <c r="L183" s="194"/>
      <c r="M183" s="195"/>
      <c r="N183" s="156"/>
      <c r="O183" s="202"/>
      <c r="P183" s="193"/>
      <c r="Q183" s="194"/>
      <c r="R183" s="195"/>
      <c r="S183" s="156"/>
      <c r="T183" s="193"/>
      <c r="U183" s="156"/>
      <c r="V183" s="194"/>
      <c r="W183" s="195"/>
      <c r="X183" s="193"/>
      <c r="Y183" s="156"/>
      <c r="Z183" s="156"/>
      <c r="AA183" s="156"/>
      <c r="AB183" s="156"/>
      <c r="AC183" s="194"/>
      <c r="AD183" s="396">
        <f t="shared" si="13"/>
        <v>0</v>
      </c>
    </row>
    <row r="184" spans="2:30" ht="15.75" customHeight="1">
      <c r="B184" s="153" t="s">
        <v>79</v>
      </c>
      <c r="C184" s="158"/>
      <c r="D184" s="159"/>
      <c r="E184" s="160"/>
      <c r="F184" s="160"/>
      <c r="G184" s="161"/>
      <c r="H184" s="158"/>
      <c r="I184" s="160"/>
      <c r="J184" s="160"/>
      <c r="K184" s="160"/>
      <c r="L184" s="161"/>
      <c r="M184" s="158"/>
      <c r="N184" s="160"/>
      <c r="O184" s="186"/>
      <c r="P184" s="160"/>
      <c r="Q184" s="161"/>
      <c r="R184" s="158"/>
      <c r="S184" s="160"/>
      <c r="T184" s="160"/>
      <c r="U184" s="160"/>
      <c r="V184" s="161"/>
      <c r="W184" s="158"/>
      <c r="X184" s="160"/>
      <c r="Y184" s="160"/>
      <c r="Z184" s="160"/>
      <c r="AA184" s="160"/>
      <c r="AB184" s="160"/>
      <c r="AC184" s="161"/>
      <c r="AD184" s="396">
        <f t="shared" si="13"/>
        <v>0</v>
      </c>
    </row>
    <row r="185" spans="2:30" ht="15.75" customHeight="1">
      <c r="B185" s="153" t="s">
        <v>80</v>
      </c>
      <c r="C185" s="154"/>
      <c r="D185" s="155"/>
      <c r="E185" s="156"/>
      <c r="F185" s="156"/>
      <c r="G185" s="157"/>
      <c r="H185" s="154"/>
      <c r="I185" s="156"/>
      <c r="J185" s="156"/>
      <c r="K185" s="193"/>
      <c r="L185" s="194"/>
      <c r="M185" s="195"/>
      <c r="N185" s="156"/>
      <c r="O185" s="202"/>
      <c r="P185" s="193"/>
      <c r="Q185" s="194"/>
      <c r="R185" s="195"/>
      <c r="S185" s="156"/>
      <c r="T185" s="193"/>
      <c r="U185" s="156"/>
      <c r="V185" s="194"/>
      <c r="W185" s="195"/>
      <c r="X185" s="193"/>
      <c r="Y185" s="156"/>
      <c r="Z185" s="156"/>
      <c r="AA185" s="156"/>
      <c r="AB185" s="156"/>
      <c r="AC185" s="194"/>
      <c r="AD185" s="396">
        <f t="shared" si="13"/>
        <v>0</v>
      </c>
    </row>
    <row r="186" spans="2:30" ht="15.75" customHeight="1">
      <c r="B186" s="153" t="s">
        <v>81</v>
      </c>
      <c r="C186" s="158"/>
      <c r="D186" s="159"/>
      <c r="E186" s="160"/>
      <c r="F186" s="160"/>
      <c r="G186" s="161"/>
      <c r="H186" s="158"/>
      <c r="I186" s="160"/>
      <c r="J186" s="160"/>
      <c r="K186" s="160"/>
      <c r="L186" s="161"/>
      <c r="M186" s="158"/>
      <c r="N186" s="160"/>
      <c r="O186" s="186"/>
      <c r="P186" s="160"/>
      <c r="Q186" s="161"/>
      <c r="R186" s="158"/>
      <c r="S186" s="160"/>
      <c r="T186" s="160"/>
      <c r="U186" s="160"/>
      <c r="V186" s="161"/>
      <c r="W186" s="158"/>
      <c r="X186" s="160"/>
      <c r="Y186" s="160"/>
      <c r="Z186" s="160"/>
      <c r="AA186" s="160"/>
      <c r="AB186" s="160"/>
      <c r="AC186" s="161"/>
      <c r="AD186" s="396">
        <f t="shared" si="13"/>
        <v>0</v>
      </c>
    </row>
    <row r="187" spans="2:30" ht="15.75" customHeight="1">
      <c r="B187" s="162" t="s">
        <v>82</v>
      </c>
      <c r="C187" s="154"/>
      <c r="D187" s="155"/>
      <c r="E187" s="156"/>
      <c r="F187" s="156"/>
      <c r="G187" s="157"/>
      <c r="H187" s="154"/>
      <c r="I187" s="156"/>
      <c r="J187" s="156"/>
      <c r="K187" s="193"/>
      <c r="L187" s="194"/>
      <c r="M187" s="195"/>
      <c r="N187" s="156"/>
      <c r="O187" s="202"/>
      <c r="P187" s="193"/>
      <c r="Q187" s="194"/>
      <c r="R187" s="195"/>
      <c r="S187" s="156"/>
      <c r="T187" s="193"/>
      <c r="U187" s="156"/>
      <c r="V187" s="194"/>
      <c r="W187" s="195"/>
      <c r="X187" s="193"/>
      <c r="Y187" s="156"/>
      <c r="Z187" s="156"/>
      <c r="AA187" s="156"/>
      <c r="AB187" s="156"/>
      <c r="AC187" s="194"/>
      <c r="AD187" s="396">
        <f t="shared" si="13"/>
        <v>0</v>
      </c>
    </row>
    <row r="188" spans="2:30" ht="15.75" customHeight="1">
      <c r="B188" s="162" t="s">
        <v>83</v>
      </c>
      <c r="C188" s="158"/>
      <c r="D188" s="159"/>
      <c r="E188" s="160"/>
      <c r="F188" s="160"/>
      <c r="G188" s="161"/>
      <c r="H188" s="158"/>
      <c r="I188" s="160"/>
      <c r="J188" s="160"/>
      <c r="K188" s="160"/>
      <c r="L188" s="161"/>
      <c r="M188" s="158"/>
      <c r="N188" s="160"/>
      <c r="O188" s="186"/>
      <c r="P188" s="160"/>
      <c r="Q188" s="161"/>
      <c r="R188" s="158"/>
      <c r="S188" s="160"/>
      <c r="T188" s="160"/>
      <c r="U188" s="160"/>
      <c r="V188" s="161"/>
      <c r="W188" s="158"/>
      <c r="X188" s="160"/>
      <c r="Y188" s="160"/>
      <c r="Z188" s="160"/>
      <c r="AA188" s="160"/>
      <c r="AB188" s="160"/>
      <c r="AC188" s="161"/>
      <c r="AD188" s="396">
        <f t="shared" si="13"/>
        <v>0</v>
      </c>
    </row>
    <row r="189" spans="2:30" ht="15.75" customHeight="1">
      <c r="B189" s="163" t="s">
        <v>84</v>
      </c>
      <c r="C189" s="380">
        <f t="shared" ref="C189:AD189" si="14">SUM(C178,-C179,-C180,-C181,-C182,-C183,-C184,-C185,-C186,-C187)</f>
        <v>0</v>
      </c>
      <c r="D189" s="383">
        <f t="shared" si="14"/>
        <v>0</v>
      </c>
      <c r="E189" s="382">
        <f t="shared" si="14"/>
        <v>0</v>
      </c>
      <c r="F189" s="400">
        <f t="shared" si="14"/>
        <v>0</v>
      </c>
      <c r="G189" s="389">
        <f t="shared" si="14"/>
        <v>0</v>
      </c>
      <c r="H189" s="384">
        <f t="shared" si="14"/>
        <v>0</v>
      </c>
      <c r="I189" s="382">
        <f t="shared" si="14"/>
        <v>0</v>
      </c>
      <c r="J189" s="400">
        <f t="shared" si="14"/>
        <v>0</v>
      </c>
      <c r="K189" s="386">
        <f t="shared" si="14"/>
        <v>0</v>
      </c>
      <c r="L189" s="401">
        <f t="shared" si="14"/>
        <v>0</v>
      </c>
      <c r="M189" s="400">
        <f t="shared" si="14"/>
        <v>0</v>
      </c>
      <c r="N189" s="382">
        <f t="shared" si="14"/>
        <v>0</v>
      </c>
      <c r="O189" s="382">
        <f t="shared" si="14"/>
        <v>0</v>
      </c>
      <c r="P189" s="386">
        <f t="shared" si="14"/>
        <v>0</v>
      </c>
      <c r="Q189" s="401">
        <f t="shared" si="14"/>
        <v>0</v>
      </c>
      <c r="R189" s="400">
        <f t="shared" si="14"/>
        <v>0</v>
      </c>
      <c r="S189" s="382">
        <f t="shared" si="14"/>
        <v>0</v>
      </c>
      <c r="T189" s="386">
        <f t="shared" si="14"/>
        <v>0</v>
      </c>
      <c r="U189" s="382">
        <f t="shared" si="14"/>
        <v>0</v>
      </c>
      <c r="V189" s="401">
        <f t="shared" si="14"/>
        <v>0</v>
      </c>
      <c r="W189" s="400">
        <f t="shared" si="14"/>
        <v>0</v>
      </c>
      <c r="X189" s="386">
        <f t="shared" si="14"/>
        <v>0</v>
      </c>
      <c r="Y189" s="382">
        <f t="shared" si="14"/>
        <v>0</v>
      </c>
      <c r="Z189" s="382">
        <f t="shared" si="14"/>
        <v>0</v>
      </c>
      <c r="AA189" s="414">
        <f t="shared" si="14"/>
        <v>0</v>
      </c>
      <c r="AB189" s="414">
        <f t="shared" si="14"/>
        <v>0</v>
      </c>
      <c r="AC189" s="401">
        <f t="shared" si="14"/>
        <v>0</v>
      </c>
      <c r="AD189" s="397">
        <f t="shared" si="14"/>
        <v>0</v>
      </c>
    </row>
    <row r="190" spans="2:30" ht="15.75" customHeight="1">
      <c r="B190" s="166"/>
      <c r="C190" s="69"/>
      <c r="D190" s="167"/>
      <c r="E190" s="168"/>
      <c r="F190" s="168"/>
      <c r="G190" s="69"/>
      <c r="H190" s="69"/>
      <c r="I190" s="168"/>
      <c r="J190" s="168"/>
      <c r="K190" s="69"/>
      <c r="L190" s="168"/>
      <c r="M190" s="168"/>
      <c r="N190" s="168"/>
      <c r="O190" s="168"/>
      <c r="P190" s="69"/>
      <c r="Q190" s="168"/>
      <c r="R190" s="168"/>
      <c r="S190" s="168"/>
      <c r="T190" s="69"/>
      <c r="U190" s="168"/>
      <c r="V190" s="168"/>
      <c r="W190" s="168"/>
      <c r="X190" s="69"/>
      <c r="Y190" s="168"/>
      <c r="Z190" s="217"/>
      <c r="AA190" s="217"/>
      <c r="AB190" s="218"/>
      <c r="AC190" s="128"/>
      <c r="AD190" s="128"/>
    </row>
    <row r="191" spans="2:30" ht="15.75" customHeight="1">
      <c r="B191" s="169" t="s">
        <v>85</v>
      </c>
      <c r="C191" s="170"/>
      <c r="D191" s="171"/>
      <c r="E191" s="171"/>
      <c r="F191" s="411" t="e">
        <f>AD187/AD178*100</f>
        <v>#DIV/0!</v>
      </c>
      <c r="G191" s="411"/>
      <c r="H191" s="172" t="s">
        <v>13</v>
      </c>
      <c r="I191" s="180"/>
      <c r="J191" s="180"/>
      <c r="K191" s="179"/>
      <c r="L191" s="180"/>
      <c r="M191" s="180"/>
      <c r="N191" s="54"/>
      <c r="O191" s="54"/>
      <c r="P191" s="136"/>
      <c r="Q191" s="128"/>
      <c r="R191" s="128"/>
      <c r="S191" s="180"/>
      <c r="T191" s="179"/>
      <c r="U191" s="180"/>
      <c r="V191" s="180"/>
      <c r="W191" s="180"/>
      <c r="X191" s="179"/>
      <c r="Y191" s="180"/>
      <c r="Z191" s="126"/>
      <c r="AA191" s="126"/>
      <c r="AB191" s="128"/>
      <c r="AC191" s="128"/>
      <c r="AD191" s="128"/>
    </row>
    <row r="192" spans="2:30" ht="15.75" customHeight="1">
      <c r="B192" s="166"/>
      <c r="C192" s="136"/>
      <c r="D192" s="129"/>
      <c r="E192" s="128"/>
      <c r="F192" s="173"/>
      <c r="G192" s="174"/>
      <c r="H192" s="174"/>
      <c r="I192" s="128"/>
      <c r="J192" s="128"/>
      <c r="K192" s="136"/>
      <c r="L192" s="128"/>
      <c r="M192" s="128"/>
      <c r="N192" s="128"/>
      <c r="O192" s="128"/>
      <c r="P192" s="136"/>
      <c r="Q192" s="128"/>
      <c r="R192" s="128"/>
      <c r="S192" s="128"/>
      <c r="T192" s="136"/>
      <c r="U192" s="128"/>
      <c r="V192" s="128"/>
      <c r="W192" s="128"/>
      <c r="X192" s="136"/>
      <c r="Y192" s="128"/>
      <c r="Z192" s="128"/>
      <c r="AA192" s="128"/>
      <c r="AB192" s="128"/>
      <c r="AC192" s="128"/>
      <c r="AD192" s="128"/>
    </row>
    <row r="193" spans="2:30" ht="15.75" customHeight="1">
      <c r="B193" s="175" t="s">
        <v>86</v>
      </c>
      <c r="C193" s="176" t="s">
        <v>87</v>
      </c>
      <c r="D193" s="169"/>
      <c r="E193" s="169"/>
      <c r="F193" s="411" t="e">
        <f>SUM(AD179,AD180,AD181,AD182,AD183,AD184,AD185,AD186)/AD178*100</f>
        <v>#DIV/0!</v>
      </c>
      <c r="G193" s="411"/>
      <c r="H193" s="177" t="s">
        <v>13</v>
      </c>
      <c r="I193" s="129"/>
      <c r="J193" s="129"/>
      <c r="K193" s="197"/>
      <c r="L193" s="129"/>
      <c r="M193" s="129"/>
      <c r="N193" s="55"/>
      <c r="O193" s="55"/>
      <c r="P193" s="197"/>
      <c r="Q193" s="129"/>
      <c r="R193" s="129"/>
      <c r="S193" s="129"/>
      <c r="T193" s="197"/>
      <c r="U193" s="129"/>
      <c r="V193" s="129"/>
      <c r="W193" s="129"/>
      <c r="X193" s="197"/>
      <c r="Y193" s="129"/>
      <c r="Z193" s="138"/>
      <c r="AA193" s="138"/>
      <c r="AB193" s="129"/>
      <c r="AC193" s="128"/>
      <c r="AD193" s="128"/>
    </row>
    <row r="194" spans="2:30" ht="15.75" customHeight="1">
      <c r="B194" s="178"/>
      <c r="C194" s="179"/>
      <c r="D194" s="180"/>
      <c r="E194" s="180"/>
      <c r="F194" s="126"/>
      <c r="G194" s="140"/>
      <c r="H194" s="136"/>
      <c r="I194" s="128"/>
      <c r="J194" s="180"/>
      <c r="K194" s="179"/>
      <c r="L194" s="180"/>
      <c r="M194" s="180"/>
      <c r="N194" s="198"/>
      <c r="O194" s="126"/>
      <c r="P194" s="136"/>
      <c r="Q194" s="128"/>
      <c r="R194" s="128"/>
      <c r="S194" s="180"/>
      <c r="T194" s="179"/>
      <c r="U194" s="180"/>
      <c r="V194" s="180"/>
      <c r="W194" s="180"/>
      <c r="X194" s="179"/>
      <c r="Y194" s="180"/>
      <c r="Z194" s="126"/>
      <c r="AA194" s="126"/>
      <c r="AB194" s="128"/>
      <c r="AC194" s="128"/>
      <c r="AD194" s="128"/>
    </row>
    <row r="195" spans="2:30" ht="15.75" customHeight="1">
      <c r="B195" s="178"/>
      <c r="C195" s="179"/>
      <c r="D195" s="180"/>
      <c r="E195" s="180"/>
      <c r="F195" s="126"/>
      <c r="G195" s="140"/>
      <c r="H195" s="136"/>
      <c r="I195" s="128"/>
      <c r="J195" s="180"/>
      <c r="K195" s="179"/>
      <c r="L195" s="180"/>
      <c r="M195" s="180"/>
      <c r="N195" s="198"/>
      <c r="O195" s="126"/>
      <c r="P195" s="136"/>
      <c r="Q195" s="128"/>
      <c r="R195" s="128"/>
      <c r="S195" s="180"/>
      <c r="T195" s="179"/>
      <c r="U195" s="180"/>
      <c r="V195" s="180"/>
      <c r="W195" s="180"/>
      <c r="X195" s="179"/>
      <c r="Y195" s="180"/>
      <c r="Z195" s="126"/>
      <c r="AA195" s="126"/>
      <c r="AB195" s="128"/>
      <c r="AC195" s="128"/>
      <c r="AD195" s="128"/>
    </row>
    <row r="196" spans="2:30" ht="15.75" customHeight="1">
      <c r="B196" s="178"/>
      <c r="C196" s="179"/>
      <c r="D196" s="180"/>
      <c r="E196" s="180"/>
      <c r="F196" s="126"/>
      <c r="G196" s="140"/>
      <c r="H196" s="136"/>
      <c r="I196" s="128"/>
      <c r="J196" s="180"/>
      <c r="K196" s="179"/>
      <c r="L196" s="180"/>
      <c r="M196" s="180"/>
      <c r="N196" s="198"/>
      <c r="O196" s="126"/>
      <c r="P196" s="136"/>
      <c r="Q196" s="128"/>
      <c r="R196" s="128"/>
      <c r="S196" s="180"/>
      <c r="T196" s="179"/>
      <c r="U196" s="180"/>
      <c r="V196" s="180"/>
      <c r="W196" s="180"/>
      <c r="X196" s="179"/>
      <c r="Y196" s="180"/>
      <c r="Z196" s="126"/>
      <c r="AA196" s="126"/>
      <c r="AB196" s="128"/>
      <c r="AC196" s="128"/>
      <c r="AD196" s="128"/>
    </row>
    <row r="197" spans="2:30" ht="15.75" customHeight="1">
      <c r="B197" s="178"/>
      <c r="C197" s="179"/>
      <c r="D197" s="180"/>
      <c r="E197" s="180"/>
      <c r="F197" s="126"/>
      <c r="G197" s="140"/>
      <c r="H197" s="136"/>
      <c r="I197" s="128"/>
      <c r="J197" s="180"/>
      <c r="K197" s="179"/>
      <c r="L197" s="180"/>
      <c r="M197" s="180"/>
      <c r="N197" s="198"/>
      <c r="O197" s="126"/>
      <c r="P197" s="136"/>
      <c r="Q197" s="128"/>
      <c r="R197" s="128"/>
      <c r="S197" s="180"/>
      <c r="T197" s="179"/>
      <c r="U197" s="180"/>
      <c r="V197" s="180"/>
      <c r="W197" s="180"/>
      <c r="X197" s="179"/>
      <c r="Y197" s="180"/>
      <c r="Z197" s="126"/>
      <c r="AA197" s="126"/>
      <c r="AB197" s="128"/>
      <c r="AC197" s="128"/>
      <c r="AD197" s="128"/>
    </row>
    <row r="198" spans="2:30" ht="15.75" customHeight="1">
      <c r="B198" s="178"/>
      <c r="C198" s="179"/>
      <c r="D198" s="180"/>
      <c r="E198" s="180"/>
      <c r="F198" s="126"/>
      <c r="G198" s="140"/>
      <c r="H198" s="136"/>
      <c r="I198" s="128"/>
      <c r="J198" s="180"/>
      <c r="K198" s="179"/>
      <c r="L198" s="180"/>
      <c r="M198" s="180"/>
      <c r="N198" s="198"/>
      <c r="O198" s="126"/>
      <c r="P198" s="136"/>
      <c r="Q198" s="128"/>
      <c r="R198" s="128"/>
      <c r="S198" s="180"/>
      <c r="T198" s="179"/>
      <c r="U198" s="180"/>
      <c r="V198" s="180"/>
      <c r="W198" s="180"/>
      <c r="X198" s="179"/>
      <c r="Y198" s="180"/>
      <c r="Z198" s="126"/>
      <c r="AA198" s="126"/>
      <c r="AB198" s="128"/>
      <c r="AC198" s="128"/>
      <c r="AD198" s="128"/>
    </row>
    <row r="199" spans="2:30" ht="15.75" customHeight="1">
      <c r="B199" s="178"/>
      <c r="C199" s="179"/>
      <c r="D199" s="180"/>
      <c r="E199" s="180"/>
      <c r="F199" s="126"/>
      <c r="G199" s="140"/>
      <c r="H199" s="136"/>
      <c r="I199" s="128"/>
      <c r="J199" s="180"/>
      <c r="K199" s="179"/>
      <c r="L199" s="180"/>
      <c r="M199" s="180"/>
      <c r="N199" s="198"/>
      <c r="O199" s="126"/>
      <c r="P199" s="136"/>
      <c r="Q199" s="128"/>
      <c r="R199" s="128"/>
      <c r="S199" s="180"/>
      <c r="T199" s="179"/>
      <c r="U199" s="180"/>
      <c r="V199" s="180"/>
      <c r="W199" s="180"/>
      <c r="X199" s="179"/>
      <c r="Y199" s="180"/>
      <c r="Z199" s="126"/>
      <c r="AA199" s="126"/>
      <c r="AB199" s="128"/>
      <c r="AC199" s="128"/>
      <c r="AD199" s="128"/>
    </row>
    <row r="200" spans="2:30" ht="15.75" customHeight="1">
      <c r="B200" s="178"/>
      <c r="C200" s="179"/>
      <c r="D200" s="180"/>
      <c r="E200" s="180"/>
      <c r="F200" s="126"/>
      <c r="G200" s="140"/>
      <c r="H200" s="136"/>
      <c r="I200" s="128"/>
      <c r="J200" s="180"/>
      <c r="K200" s="179"/>
      <c r="L200" s="180"/>
      <c r="M200" s="180"/>
      <c r="N200" s="198"/>
      <c r="O200" s="126"/>
      <c r="P200" s="136"/>
      <c r="Q200" s="128"/>
      <c r="R200" s="128"/>
      <c r="S200" s="180"/>
      <c r="T200" s="179"/>
      <c r="U200" s="180"/>
      <c r="V200" s="180"/>
      <c r="W200" s="180"/>
      <c r="X200" s="179"/>
      <c r="Y200" s="180"/>
      <c r="Z200" s="126"/>
      <c r="AA200" s="126"/>
      <c r="AB200" s="128"/>
      <c r="AC200" s="128"/>
      <c r="AD200" s="128"/>
    </row>
    <row r="201" spans="2:30" ht="15.75" customHeight="1">
      <c r="B201" s="178"/>
      <c r="C201" s="179"/>
      <c r="D201" s="180"/>
      <c r="E201" s="180"/>
      <c r="F201" s="126"/>
      <c r="G201" s="140"/>
      <c r="H201" s="136"/>
      <c r="I201" s="128"/>
      <c r="J201" s="180"/>
      <c r="K201" s="179"/>
      <c r="L201" s="180"/>
      <c r="M201" s="180"/>
      <c r="N201" s="198"/>
      <c r="O201" s="126"/>
      <c r="P201" s="136"/>
      <c r="Q201" s="128"/>
      <c r="R201" s="128"/>
      <c r="S201" s="180"/>
      <c r="T201" s="179"/>
      <c r="U201" s="180"/>
      <c r="V201" s="180"/>
      <c r="W201" s="180"/>
      <c r="X201" s="179"/>
      <c r="Y201" s="180"/>
      <c r="Z201" s="126"/>
      <c r="AA201" s="126"/>
      <c r="AB201" s="128"/>
      <c r="AC201" s="128"/>
      <c r="AD201" s="128"/>
    </row>
    <row r="202" spans="2:30" ht="15.75" customHeight="1">
      <c r="B202" s="178"/>
      <c r="C202" s="179"/>
      <c r="D202" s="180"/>
      <c r="E202" s="180"/>
      <c r="F202" s="126"/>
      <c r="G202" s="140"/>
      <c r="H202" s="136"/>
      <c r="I202" s="128"/>
      <c r="J202" s="180"/>
      <c r="K202" s="179"/>
      <c r="L202" s="180"/>
      <c r="M202" s="180"/>
      <c r="N202" s="198"/>
      <c r="O202" s="126"/>
      <c r="P202" s="136"/>
      <c r="Q202" s="128"/>
      <c r="R202" s="128"/>
      <c r="S202" s="180"/>
      <c r="T202" s="179"/>
      <c r="U202" s="180"/>
      <c r="V202" s="180"/>
      <c r="W202" s="180"/>
      <c r="X202" s="179"/>
      <c r="Y202" s="180"/>
      <c r="Z202" s="126"/>
      <c r="AA202" s="126"/>
      <c r="AB202" s="128"/>
      <c r="AC202" s="128"/>
      <c r="AD202" s="128"/>
    </row>
    <row r="203" spans="2:30" ht="15.75" customHeight="1">
      <c r="B203" s="137" t="s">
        <v>94</v>
      </c>
      <c r="C203" s="136"/>
      <c r="D203" s="138"/>
      <c r="E203" s="139"/>
      <c r="F203" s="126"/>
      <c r="G203" s="140"/>
      <c r="H203" s="136"/>
      <c r="I203" s="128"/>
      <c r="J203" s="128"/>
      <c r="K203" s="136"/>
      <c r="L203" s="128"/>
      <c r="M203" s="128"/>
      <c r="N203" s="128"/>
      <c r="O203" s="128"/>
      <c r="P203" s="136"/>
      <c r="Q203" s="128"/>
      <c r="R203" s="128"/>
      <c r="S203" s="133"/>
      <c r="T203" s="140"/>
      <c r="U203" s="126"/>
      <c r="V203" s="133"/>
      <c r="W203" s="126"/>
      <c r="X203" s="205"/>
      <c r="Y203" s="209"/>
      <c r="Z203" s="128"/>
      <c r="AA203" s="128"/>
      <c r="AB203" s="128"/>
      <c r="AC203" s="128"/>
      <c r="AD203" s="210"/>
    </row>
    <row r="204" spans="2:30" ht="15.75" customHeight="1">
      <c r="B204" s="141" t="s">
        <v>127</v>
      </c>
      <c r="C204" s="136"/>
      <c r="D204" s="129"/>
      <c r="E204" s="128"/>
      <c r="F204" s="128"/>
      <c r="G204" s="142"/>
      <c r="H204" s="136"/>
      <c r="I204" s="128"/>
      <c r="J204" s="128"/>
      <c r="K204" s="192"/>
      <c r="L204" s="128"/>
      <c r="M204" s="128"/>
      <c r="N204" s="128"/>
      <c r="O204" s="128"/>
      <c r="P204" s="142"/>
      <c r="Q204" s="128"/>
      <c r="R204" s="128"/>
      <c r="S204" s="128"/>
      <c r="T204" s="142"/>
      <c r="U204" s="128"/>
      <c r="V204" s="128"/>
      <c r="W204" s="128"/>
      <c r="X204" s="142"/>
      <c r="Y204" s="128"/>
      <c r="Z204" s="128"/>
      <c r="AA204" s="128"/>
      <c r="AB204" s="128"/>
      <c r="AC204" s="128"/>
      <c r="AD204" s="188"/>
    </row>
    <row r="205" spans="2:30" ht="15.75" customHeight="1">
      <c r="B205" s="143" t="s">
        <v>5</v>
      </c>
      <c r="C205" s="183">
        <v>1</v>
      </c>
      <c r="D205" s="144">
        <v>2</v>
      </c>
      <c r="E205" s="144">
        <v>3</v>
      </c>
      <c r="F205" s="144">
        <v>4</v>
      </c>
      <c r="G205" s="145">
        <v>5</v>
      </c>
      <c r="H205" s="146">
        <v>6</v>
      </c>
      <c r="I205" s="144">
        <v>7</v>
      </c>
      <c r="J205" s="144">
        <v>8</v>
      </c>
      <c r="K205" s="144">
        <v>9</v>
      </c>
      <c r="L205" s="145">
        <v>10</v>
      </c>
      <c r="M205" s="146">
        <v>11</v>
      </c>
      <c r="N205" s="144">
        <v>12</v>
      </c>
      <c r="O205" s="144">
        <v>13</v>
      </c>
      <c r="P205" s="144">
        <v>14</v>
      </c>
      <c r="Q205" s="145">
        <v>15</v>
      </c>
      <c r="R205" s="146">
        <v>16</v>
      </c>
      <c r="S205" s="144">
        <v>17</v>
      </c>
      <c r="T205" s="144">
        <v>18</v>
      </c>
      <c r="U205" s="144">
        <v>19</v>
      </c>
      <c r="V205" s="145">
        <v>20</v>
      </c>
      <c r="W205" s="146">
        <v>21</v>
      </c>
      <c r="X205" s="144">
        <v>22</v>
      </c>
      <c r="Y205" s="144">
        <v>23</v>
      </c>
      <c r="Z205" s="144">
        <v>24</v>
      </c>
      <c r="AA205" s="211">
        <v>25</v>
      </c>
      <c r="AB205" s="211">
        <v>26</v>
      </c>
      <c r="AC205" s="145">
        <v>27</v>
      </c>
      <c r="AD205" s="212" t="s">
        <v>6</v>
      </c>
    </row>
    <row r="206" spans="2:30" ht="15.75" customHeight="1">
      <c r="B206" s="147" t="s">
        <v>67</v>
      </c>
      <c r="C206" s="148"/>
      <c r="D206" s="149"/>
      <c r="E206" s="150"/>
      <c r="F206" s="151"/>
      <c r="G206" s="152"/>
      <c r="H206" s="150"/>
      <c r="I206" s="151"/>
      <c r="J206" s="150"/>
      <c r="K206" s="151"/>
      <c r="L206" s="200"/>
      <c r="M206" s="150"/>
      <c r="N206" s="151"/>
      <c r="O206" s="151"/>
      <c r="P206" s="151"/>
      <c r="Q206" s="152"/>
      <c r="R206" s="150"/>
      <c r="S206" s="151"/>
      <c r="T206" s="150"/>
      <c r="U206" s="151"/>
      <c r="V206" s="152"/>
      <c r="W206" s="150"/>
      <c r="X206" s="151"/>
      <c r="Y206" s="151"/>
      <c r="Z206" s="151"/>
      <c r="AA206" s="214"/>
      <c r="AB206" s="214"/>
      <c r="AC206" s="152"/>
      <c r="AD206" s="394">
        <f t="shared" ref="AD206:AD216" si="15">SUM(C206:AC206)</f>
        <v>0</v>
      </c>
    </row>
    <row r="207" spans="2:30" ht="15.75" customHeight="1">
      <c r="B207" s="153" t="s">
        <v>74</v>
      </c>
      <c r="C207" s="184"/>
      <c r="D207" s="155"/>
      <c r="E207" s="156"/>
      <c r="F207" s="156"/>
      <c r="G207" s="185"/>
      <c r="H207" s="184"/>
      <c r="I207" s="156"/>
      <c r="J207" s="156"/>
      <c r="K207" s="193"/>
      <c r="L207" s="201"/>
      <c r="M207" s="202"/>
      <c r="N207" s="156"/>
      <c r="O207" s="156"/>
      <c r="P207" s="193"/>
      <c r="Q207" s="201"/>
      <c r="R207" s="202"/>
      <c r="S207" s="156"/>
      <c r="T207" s="193"/>
      <c r="U207" s="156"/>
      <c r="V207" s="201"/>
      <c r="W207" s="202"/>
      <c r="X207" s="193"/>
      <c r="Y207" s="156"/>
      <c r="Z207" s="156"/>
      <c r="AA207" s="156"/>
      <c r="AB207" s="156"/>
      <c r="AC207" s="201"/>
      <c r="AD207" s="392">
        <f t="shared" si="15"/>
        <v>0</v>
      </c>
    </row>
    <row r="208" spans="2:30" ht="15.75" customHeight="1">
      <c r="B208" s="153" t="s">
        <v>75</v>
      </c>
      <c r="C208" s="186"/>
      <c r="D208" s="159"/>
      <c r="E208" s="160"/>
      <c r="F208" s="160"/>
      <c r="G208" s="187"/>
      <c r="H208" s="186"/>
      <c r="I208" s="160"/>
      <c r="J208" s="160"/>
      <c r="K208" s="160"/>
      <c r="L208" s="187"/>
      <c r="M208" s="186"/>
      <c r="N208" s="160"/>
      <c r="O208" s="160"/>
      <c r="P208" s="160"/>
      <c r="Q208" s="187"/>
      <c r="R208" s="186"/>
      <c r="S208" s="160"/>
      <c r="T208" s="160"/>
      <c r="U208" s="160"/>
      <c r="V208" s="187"/>
      <c r="W208" s="186"/>
      <c r="X208" s="160"/>
      <c r="Y208" s="160"/>
      <c r="Z208" s="160"/>
      <c r="AA208" s="160"/>
      <c r="AB208" s="160"/>
      <c r="AC208" s="187"/>
      <c r="AD208" s="392">
        <f t="shared" si="15"/>
        <v>0</v>
      </c>
    </row>
    <row r="209" spans="2:30" ht="15.75" customHeight="1">
      <c r="B209" s="153" t="s">
        <v>76</v>
      </c>
      <c r="C209" s="184"/>
      <c r="D209" s="155"/>
      <c r="E209" s="156"/>
      <c r="F209" s="156"/>
      <c r="G209" s="185"/>
      <c r="H209" s="184"/>
      <c r="I209" s="156"/>
      <c r="J209" s="156"/>
      <c r="K209" s="193"/>
      <c r="L209" s="201"/>
      <c r="M209" s="202"/>
      <c r="N209" s="156"/>
      <c r="O209" s="156"/>
      <c r="P209" s="193"/>
      <c r="Q209" s="201"/>
      <c r="R209" s="202"/>
      <c r="S209" s="156"/>
      <c r="T209" s="193"/>
      <c r="U209" s="156"/>
      <c r="V209" s="201"/>
      <c r="W209" s="202"/>
      <c r="X209" s="193"/>
      <c r="Y209" s="156"/>
      <c r="Z209" s="156"/>
      <c r="AA209" s="156"/>
      <c r="AB209" s="156"/>
      <c r="AC209" s="201"/>
      <c r="AD209" s="396">
        <f t="shared" si="15"/>
        <v>0</v>
      </c>
    </row>
    <row r="210" spans="2:30" ht="15.75" customHeight="1">
      <c r="B210" s="153" t="s">
        <v>77</v>
      </c>
      <c r="C210" s="186"/>
      <c r="D210" s="159"/>
      <c r="E210" s="160"/>
      <c r="F210" s="160"/>
      <c r="G210" s="187"/>
      <c r="H210" s="186"/>
      <c r="I210" s="160"/>
      <c r="J210" s="160"/>
      <c r="K210" s="160"/>
      <c r="L210" s="187"/>
      <c r="M210" s="186"/>
      <c r="N210" s="160"/>
      <c r="O210" s="160"/>
      <c r="P210" s="160"/>
      <c r="Q210" s="187"/>
      <c r="R210" s="186"/>
      <c r="S210" s="160"/>
      <c r="T210" s="160"/>
      <c r="U210" s="160"/>
      <c r="V210" s="187"/>
      <c r="W210" s="186"/>
      <c r="X210" s="160"/>
      <c r="Y210" s="160"/>
      <c r="Z210" s="160"/>
      <c r="AA210" s="160"/>
      <c r="AB210" s="160"/>
      <c r="AC210" s="187"/>
      <c r="AD210" s="396">
        <f t="shared" si="15"/>
        <v>0</v>
      </c>
    </row>
    <row r="211" spans="2:30" ht="15.75" customHeight="1">
      <c r="B211" s="153" t="s">
        <v>78</v>
      </c>
      <c r="C211" s="184"/>
      <c r="D211" s="155"/>
      <c r="E211" s="156"/>
      <c r="F211" s="156"/>
      <c r="G211" s="185"/>
      <c r="H211" s="184"/>
      <c r="I211" s="156"/>
      <c r="J211" s="156"/>
      <c r="K211" s="193"/>
      <c r="L211" s="201"/>
      <c r="M211" s="202"/>
      <c r="N211" s="156"/>
      <c r="O211" s="156"/>
      <c r="P211" s="193"/>
      <c r="Q211" s="201"/>
      <c r="R211" s="202"/>
      <c r="S211" s="156"/>
      <c r="T211" s="193"/>
      <c r="U211" s="156"/>
      <c r="V211" s="201"/>
      <c r="W211" s="202"/>
      <c r="X211" s="193"/>
      <c r="Y211" s="156"/>
      <c r="Z211" s="156"/>
      <c r="AA211" s="156"/>
      <c r="AB211" s="156"/>
      <c r="AC211" s="201"/>
      <c r="AD211" s="396">
        <f t="shared" si="15"/>
        <v>0</v>
      </c>
    </row>
    <row r="212" spans="2:30" ht="15.75" customHeight="1">
      <c r="B212" s="153" t="s">
        <v>79</v>
      </c>
      <c r="C212" s="186"/>
      <c r="D212" s="159"/>
      <c r="E212" s="160"/>
      <c r="F212" s="160"/>
      <c r="G212" s="187"/>
      <c r="H212" s="186"/>
      <c r="I212" s="160"/>
      <c r="J212" s="160"/>
      <c r="K212" s="160"/>
      <c r="L212" s="187"/>
      <c r="M212" s="186"/>
      <c r="N212" s="160"/>
      <c r="O212" s="160"/>
      <c r="P212" s="160"/>
      <c r="Q212" s="187"/>
      <c r="R212" s="186"/>
      <c r="S212" s="160"/>
      <c r="T212" s="160"/>
      <c r="U212" s="160"/>
      <c r="V212" s="187"/>
      <c r="W212" s="186"/>
      <c r="X212" s="160"/>
      <c r="Y212" s="160"/>
      <c r="Z212" s="160"/>
      <c r="AA212" s="160"/>
      <c r="AB212" s="160"/>
      <c r="AC212" s="187"/>
      <c r="AD212" s="396">
        <f t="shared" si="15"/>
        <v>0</v>
      </c>
    </row>
    <row r="213" spans="2:30" ht="15.75" customHeight="1">
      <c r="B213" s="153" t="s">
        <v>80</v>
      </c>
      <c r="C213" s="184"/>
      <c r="D213" s="155"/>
      <c r="E213" s="156"/>
      <c r="F213" s="156"/>
      <c r="G213" s="185"/>
      <c r="H213" s="184"/>
      <c r="I213" s="156"/>
      <c r="J213" s="156"/>
      <c r="K213" s="193"/>
      <c r="L213" s="201"/>
      <c r="M213" s="202"/>
      <c r="N213" s="156"/>
      <c r="O213" s="156"/>
      <c r="P213" s="193"/>
      <c r="Q213" s="201"/>
      <c r="R213" s="202"/>
      <c r="S213" s="156"/>
      <c r="T213" s="193"/>
      <c r="U213" s="156"/>
      <c r="V213" s="201"/>
      <c r="W213" s="202"/>
      <c r="X213" s="193"/>
      <c r="Y213" s="156"/>
      <c r="Z213" s="156"/>
      <c r="AA213" s="156"/>
      <c r="AB213" s="156"/>
      <c r="AC213" s="201"/>
      <c r="AD213" s="396">
        <f t="shared" si="15"/>
        <v>0</v>
      </c>
    </row>
    <row r="214" spans="2:30" ht="15.75" customHeight="1">
      <c r="B214" s="153" t="s">
        <v>81</v>
      </c>
      <c r="C214" s="186"/>
      <c r="D214" s="159"/>
      <c r="E214" s="160"/>
      <c r="F214" s="160"/>
      <c r="G214" s="187"/>
      <c r="H214" s="186"/>
      <c r="I214" s="160"/>
      <c r="J214" s="160"/>
      <c r="K214" s="160"/>
      <c r="L214" s="187"/>
      <c r="M214" s="186"/>
      <c r="N214" s="160"/>
      <c r="O214" s="160"/>
      <c r="P214" s="160"/>
      <c r="Q214" s="187"/>
      <c r="R214" s="186"/>
      <c r="S214" s="160"/>
      <c r="T214" s="160"/>
      <c r="U214" s="160"/>
      <c r="V214" s="187"/>
      <c r="W214" s="186"/>
      <c r="X214" s="160"/>
      <c r="Y214" s="160"/>
      <c r="Z214" s="160"/>
      <c r="AA214" s="160"/>
      <c r="AB214" s="160"/>
      <c r="AC214" s="187"/>
      <c r="AD214" s="396">
        <f t="shared" si="15"/>
        <v>0</v>
      </c>
    </row>
    <row r="215" spans="2:30" ht="15.75" customHeight="1">
      <c r="B215" s="162" t="s">
        <v>82</v>
      </c>
      <c r="C215" s="184"/>
      <c r="D215" s="155"/>
      <c r="E215" s="156"/>
      <c r="F215" s="156"/>
      <c r="G215" s="185"/>
      <c r="H215" s="184"/>
      <c r="I215" s="156"/>
      <c r="J215" s="156"/>
      <c r="K215" s="193"/>
      <c r="L215" s="201"/>
      <c r="M215" s="202"/>
      <c r="N215" s="156"/>
      <c r="O215" s="156"/>
      <c r="P215" s="193"/>
      <c r="Q215" s="201"/>
      <c r="R215" s="202"/>
      <c r="S215" s="156"/>
      <c r="T215" s="193"/>
      <c r="U215" s="156"/>
      <c r="V215" s="201"/>
      <c r="W215" s="202"/>
      <c r="X215" s="193"/>
      <c r="Y215" s="156"/>
      <c r="Z215" s="156"/>
      <c r="AA215" s="156"/>
      <c r="AB215" s="156"/>
      <c r="AC215" s="201"/>
      <c r="AD215" s="396">
        <f t="shared" si="15"/>
        <v>0</v>
      </c>
    </row>
    <row r="216" spans="2:30" ht="15.75" customHeight="1">
      <c r="B216" s="162" t="s">
        <v>83</v>
      </c>
      <c r="C216" s="186"/>
      <c r="D216" s="159"/>
      <c r="E216" s="160"/>
      <c r="F216" s="160"/>
      <c r="G216" s="187"/>
      <c r="H216" s="186"/>
      <c r="I216" s="160"/>
      <c r="J216" s="160"/>
      <c r="K216" s="160"/>
      <c r="L216" s="187"/>
      <c r="M216" s="186"/>
      <c r="N216" s="160"/>
      <c r="O216" s="160"/>
      <c r="P216" s="160"/>
      <c r="Q216" s="187"/>
      <c r="R216" s="186"/>
      <c r="S216" s="160"/>
      <c r="T216" s="160"/>
      <c r="U216" s="160"/>
      <c r="V216" s="187"/>
      <c r="W216" s="186"/>
      <c r="X216" s="160"/>
      <c r="Y216" s="160"/>
      <c r="Z216" s="160"/>
      <c r="AA216" s="160"/>
      <c r="AB216" s="160"/>
      <c r="AC216" s="187"/>
      <c r="AD216" s="396">
        <f t="shared" si="15"/>
        <v>0</v>
      </c>
    </row>
    <row r="217" spans="2:30" ht="15.75" customHeight="1">
      <c r="B217" s="163" t="s">
        <v>84</v>
      </c>
      <c r="C217" s="380">
        <f t="shared" ref="C217:AD217" si="16">SUM(C206,-C207,-C208,-C209,-C210,-C211,-C212,-C213,-C214,-C215)</f>
        <v>0</v>
      </c>
      <c r="D217" s="415">
        <f t="shared" si="16"/>
        <v>0</v>
      </c>
      <c r="E217" s="382">
        <f t="shared" si="16"/>
        <v>0</v>
      </c>
      <c r="F217" s="382">
        <f t="shared" si="16"/>
        <v>0</v>
      </c>
      <c r="G217" s="389">
        <f t="shared" si="16"/>
        <v>0</v>
      </c>
      <c r="H217" s="384">
        <f t="shared" si="16"/>
        <v>0</v>
      </c>
      <c r="I217" s="382">
        <f t="shared" si="16"/>
        <v>0</v>
      </c>
      <c r="J217" s="382">
        <f t="shared" si="16"/>
        <v>0</v>
      </c>
      <c r="K217" s="386">
        <f t="shared" si="16"/>
        <v>0</v>
      </c>
      <c r="L217" s="401">
        <f t="shared" si="16"/>
        <v>0</v>
      </c>
      <c r="M217" s="400">
        <f t="shared" si="16"/>
        <v>0</v>
      </c>
      <c r="N217" s="382">
        <f t="shared" si="16"/>
        <v>0</v>
      </c>
      <c r="O217" s="382">
        <f t="shared" si="16"/>
        <v>0</v>
      </c>
      <c r="P217" s="386">
        <f t="shared" si="16"/>
        <v>0</v>
      </c>
      <c r="Q217" s="401">
        <f t="shared" si="16"/>
        <v>0</v>
      </c>
      <c r="R217" s="400">
        <f t="shared" si="16"/>
        <v>0</v>
      </c>
      <c r="S217" s="382">
        <f t="shared" si="16"/>
        <v>0</v>
      </c>
      <c r="T217" s="386">
        <f t="shared" si="16"/>
        <v>0</v>
      </c>
      <c r="U217" s="400">
        <f t="shared" si="16"/>
        <v>0</v>
      </c>
      <c r="V217" s="401">
        <f t="shared" si="16"/>
        <v>0</v>
      </c>
      <c r="W217" s="400">
        <f t="shared" si="16"/>
        <v>0</v>
      </c>
      <c r="X217" s="386">
        <f t="shared" si="16"/>
        <v>0</v>
      </c>
      <c r="Y217" s="382">
        <f t="shared" si="16"/>
        <v>0</v>
      </c>
      <c r="Z217" s="382">
        <f t="shared" si="16"/>
        <v>0</v>
      </c>
      <c r="AA217" s="414">
        <f t="shared" si="16"/>
        <v>0</v>
      </c>
      <c r="AB217" s="414">
        <f t="shared" si="16"/>
        <v>0</v>
      </c>
      <c r="AC217" s="401">
        <f t="shared" si="16"/>
        <v>0</v>
      </c>
      <c r="AD217" s="397">
        <f t="shared" si="16"/>
        <v>0</v>
      </c>
    </row>
    <row r="218" spans="2:30" ht="15.75" customHeight="1">
      <c r="B218" s="166"/>
      <c r="C218" s="69"/>
      <c r="D218" s="167"/>
      <c r="E218" s="168"/>
      <c r="F218" s="168"/>
      <c r="G218" s="69"/>
      <c r="H218" s="69"/>
      <c r="I218" s="168"/>
      <c r="J218" s="168"/>
      <c r="K218" s="69"/>
      <c r="L218" s="168"/>
      <c r="M218" s="168"/>
      <c r="N218" s="168"/>
      <c r="O218" s="168"/>
      <c r="P218" s="69"/>
      <c r="Q218" s="168"/>
      <c r="R218" s="168"/>
      <c r="S218" s="168"/>
      <c r="T218" s="69"/>
      <c r="U218" s="168"/>
      <c r="V218" s="168"/>
      <c r="W218" s="168"/>
      <c r="X218" s="69"/>
      <c r="Y218" s="168"/>
      <c r="Z218" s="217"/>
      <c r="AA218" s="217"/>
      <c r="AB218" s="218"/>
      <c r="AC218" s="128"/>
      <c r="AD218" s="128"/>
    </row>
    <row r="219" spans="2:30" ht="15.75" customHeight="1">
      <c r="B219" s="169" t="s">
        <v>85</v>
      </c>
      <c r="C219" s="170"/>
      <c r="D219" s="171"/>
      <c r="E219" s="171"/>
      <c r="F219" s="411" t="e">
        <f>AD215/AD206*100</f>
        <v>#DIV/0!</v>
      </c>
      <c r="G219" s="411"/>
      <c r="H219" s="172" t="s">
        <v>13</v>
      </c>
      <c r="I219" s="180"/>
      <c r="J219" s="180"/>
      <c r="K219" s="179"/>
      <c r="L219" s="180"/>
      <c r="M219" s="180"/>
      <c r="N219" s="54"/>
      <c r="O219" s="54"/>
      <c r="P219" s="136"/>
      <c r="Q219" s="128"/>
      <c r="R219" s="128"/>
      <c r="S219" s="180"/>
      <c r="T219" s="179"/>
      <c r="U219" s="180"/>
      <c r="V219" s="180"/>
      <c r="W219" s="180"/>
      <c r="X219" s="179"/>
      <c r="Y219" s="180"/>
      <c r="Z219" s="126"/>
      <c r="AA219" s="126"/>
      <c r="AB219" s="128"/>
      <c r="AC219" s="128"/>
      <c r="AD219" s="128"/>
    </row>
    <row r="220" spans="2:30" ht="15.75" customHeight="1">
      <c r="B220" s="166"/>
      <c r="C220" s="136"/>
      <c r="D220" s="129"/>
      <c r="E220" s="128"/>
      <c r="F220" s="173"/>
      <c r="G220" s="174"/>
      <c r="H220" s="174"/>
      <c r="I220" s="128"/>
      <c r="J220" s="128"/>
      <c r="K220" s="136"/>
      <c r="L220" s="128"/>
      <c r="M220" s="128"/>
      <c r="N220" s="128"/>
      <c r="O220" s="128"/>
      <c r="P220" s="136"/>
      <c r="Q220" s="128"/>
      <c r="R220" s="128"/>
      <c r="S220" s="128"/>
      <c r="T220" s="136"/>
      <c r="U220" s="128"/>
      <c r="V220" s="128"/>
      <c r="W220" s="128"/>
      <c r="X220" s="136"/>
      <c r="Y220" s="128"/>
      <c r="Z220" s="128"/>
      <c r="AA220" s="128"/>
      <c r="AB220" s="128"/>
      <c r="AC220" s="128"/>
      <c r="AD220" s="128"/>
    </row>
    <row r="221" spans="2:30" ht="15.75" customHeight="1">
      <c r="B221" s="175" t="s">
        <v>86</v>
      </c>
      <c r="C221" s="176" t="s">
        <v>87</v>
      </c>
      <c r="D221" s="169"/>
      <c r="E221" s="169"/>
      <c r="F221" s="411" t="e">
        <f>SUM(AD207,AD208,AD209,AD210,AD211,AD212,AD213,AD214)/AD206*100</f>
        <v>#DIV/0!</v>
      </c>
      <c r="G221" s="411"/>
      <c r="H221" s="177" t="s">
        <v>13</v>
      </c>
      <c r="I221" s="129"/>
      <c r="J221" s="129"/>
      <c r="K221" s="197"/>
      <c r="L221" s="129"/>
      <c r="M221" s="129"/>
      <c r="N221" s="55"/>
      <c r="O221" s="55"/>
      <c r="P221" s="197"/>
      <c r="Q221" s="129"/>
      <c r="R221" s="129"/>
      <c r="S221" s="129"/>
      <c r="T221" s="197"/>
      <c r="U221" s="129"/>
      <c r="V221" s="129"/>
      <c r="W221" s="129"/>
      <c r="X221" s="197"/>
      <c r="Y221" s="129"/>
      <c r="Z221" s="138"/>
      <c r="AA221" s="138"/>
      <c r="AB221" s="129"/>
      <c r="AC221" s="128"/>
      <c r="AD221" s="128"/>
    </row>
    <row r="222" spans="2:30" ht="15.75" customHeight="1">
      <c r="B222" s="178"/>
      <c r="C222" s="179"/>
      <c r="D222" s="180"/>
      <c r="E222" s="180"/>
      <c r="F222" s="126"/>
      <c r="G222" s="140"/>
      <c r="H222" s="136"/>
      <c r="I222" s="128"/>
      <c r="J222" s="180"/>
      <c r="K222" s="179"/>
      <c r="L222" s="180"/>
      <c r="M222" s="180"/>
      <c r="N222" s="198"/>
      <c r="O222" s="126"/>
      <c r="P222" s="136"/>
      <c r="Q222" s="128"/>
      <c r="R222" s="128"/>
      <c r="S222" s="180"/>
      <c r="T222" s="179"/>
      <c r="U222" s="180"/>
      <c r="V222" s="180"/>
      <c r="W222" s="180"/>
      <c r="X222" s="179"/>
      <c r="Y222" s="180"/>
      <c r="Z222" s="126"/>
      <c r="AA222" s="126"/>
      <c r="AB222" s="128"/>
      <c r="AC222" s="128"/>
      <c r="AD222" s="128"/>
    </row>
    <row r="223" spans="2:30" ht="15.75" customHeight="1">
      <c r="B223" s="178"/>
      <c r="C223" s="179"/>
      <c r="D223" s="180"/>
      <c r="E223" s="180"/>
      <c r="F223" s="126"/>
      <c r="G223" s="140"/>
      <c r="H223" s="136"/>
      <c r="I223" s="128"/>
      <c r="J223" s="180"/>
      <c r="K223" s="179"/>
      <c r="L223" s="180"/>
      <c r="M223" s="180"/>
      <c r="N223" s="198"/>
      <c r="O223" s="126"/>
      <c r="P223" s="136"/>
      <c r="Q223" s="128"/>
      <c r="R223" s="128"/>
      <c r="S223" s="180"/>
      <c r="T223" s="179"/>
      <c r="U223" s="180"/>
      <c r="V223" s="180"/>
      <c r="W223" s="180"/>
      <c r="X223" s="179"/>
      <c r="Y223" s="180"/>
      <c r="Z223" s="126"/>
      <c r="AA223" s="126"/>
      <c r="AB223" s="128"/>
      <c r="AC223" s="128"/>
      <c r="AD223" s="128"/>
    </row>
    <row r="224" spans="2:30" ht="15.75" customHeight="1">
      <c r="B224" s="178"/>
      <c r="C224" s="179"/>
      <c r="D224" s="180"/>
      <c r="E224" s="180"/>
      <c r="F224" s="126"/>
      <c r="G224" s="140"/>
      <c r="H224" s="136"/>
      <c r="I224" s="128"/>
      <c r="J224" s="180"/>
      <c r="K224" s="179"/>
      <c r="L224" s="180"/>
      <c r="M224" s="180"/>
      <c r="N224" s="198"/>
      <c r="O224" s="126"/>
      <c r="P224" s="136"/>
      <c r="Q224" s="128"/>
      <c r="R224" s="128"/>
      <c r="S224" s="180"/>
      <c r="T224" s="179"/>
      <c r="U224" s="180"/>
      <c r="V224" s="180"/>
      <c r="W224" s="180"/>
      <c r="X224" s="179"/>
      <c r="Y224" s="180"/>
      <c r="Z224" s="126"/>
      <c r="AA224" s="126"/>
      <c r="AB224" s="128"/>
      <c r="AC224" s="128"/>
      <c r="AD224" s="128"/>
    </row>
    <row r="225" spans="2:30" ht="15.75" customHeight="1">
      <c r="B225" s="178"/>
      <c r="C225" s="179"/>
      <c r="D225" s="180"/>
      <c r="E225" s="180"/>
      <c r="F225" s="126"/>
      <c r="G225" s="140"/>
      <c r="H225" s="136"/>
      <c r="I225" s="128"/>
      <c r="J225" s="180"/>
      <c r="K225" s="179"/>
      <c r="L225" s="180"/>
      <c r="M225" s="180"/>
      <c r="N225" s="198"/>
      <c r="O225" s="126"/>
      <c r="P225" s="136"/>
      <c r="Q225" s="128"/>
      <c r="R225" s="128"/>
      <c r="S225" s="180"/>
      <c r="T225" s="179"/>
      <c r="U225" s="180"/>
      <c r="V225" s="180"/>
      <c r="W225" s="180"/>
      <c r="X225" s="179"/>
      <c r="Y225" s="180"/>
      <c r="Z225" s="126"/>
      <c r="AA225" s="126"/>
      <c r="AB225" s="128"/>
      <c r="AC225" s="128"/>
      <c r="AD225" s="128"/>
    </row>
    <row r="226" spans="2:30" ht="15.75" customHeight="1">
      <c r="B226" s="178"/>
      <c r="C226" s="179"/>
      <c r="D226" s="180"/>
      <c r="E226" s="180"/>
      <c r="F226" s="126"/>
      <c r="G226" s="140"/>
      <c r="H226" s="136"/>
      <c r="I226" s="128"/>
      <c r="J226" s="180"/>
      <c r="K226" s="179"/>
      <c r="L226" s="180"/>
      <c r="M226" s="180"/>
      <c r="N226" s="198"/>
      <c r="O226" s="126"/>
      <c r="P226" s="136"/>
      <c r="Q226" s="128"/>
      <c r="R226" s="128"/>
      <c r="S226" s="180"/>
      <c r="T226" s="179"/>
      <c r="U226" s="180"/>
      <c r="V226" s="180"/>
      <c r="W226" s="180"/>
      <c r="X226" s="179"/>
      <c r="Y226" s="180"/>
      <c r="Z226" s="126"/>
      <c r="AA226" s="126"/>
      <c r="AB226" s="128"/>
      <c r="AC226" s="128"/>
      <c r="AD226" s="128"/>
    </row>
    <row r="227" spans="2:30" ht="15.75" customHeight="1">
      <c r="B227" s="178"/>
      <c r="C227" s="179"/>
      <c r="D227" s="180"/>
      <c r="E227" s="180"/>
      <c r="F227" s="126"/>
      <c r="G227" s="140"/>
      <c r="H227" s="136"/>
      <c r="I227" s="128"/>
      <c r="J227" s="180"/>
      <c r="K227" s="179"/>
      <c r="L227" s="180"/>
      <c r="M227" s="180"/>
      <c r="N227" s="198"/>
      <c r="O227" s="126"/>
      <c r="P227" s="136"/>
      <c r="Q227" s="128"/>
      <c r="R227" s="128"/>
      <c r="S227" s="180"/>
      <c r="T227" s="179"/>
      <c r="U227" s="180"/>
      <c r="V227" s="180"/>
      <c r="W227" s="180"/>
      <c r="X227" s="179"/>
      <c r="Y227" s="180"/>
      <c r="Z227" s="126"/>
      <c r="AA227" s="126"/>
      <c r="AB227" s="128"/>
      <c r="AC227" s="128"/>
      <c r="AD227" s="128"/>
    </row>
    <row r="228" spans="2:30" ht="15.75" customHeight="1">
      <c r="B228" s="178"/>
      <c r="C228" s="179"/>
      <c r="D228" s="180"/>
      <c r="E228" s="180"/>
      <c r="F228" s="126"/>
      <c r="G228" s="140"/>
      <c r="H228" s="136"/>
      <c r="I228" s="128"/>
      <c r="J228" s="180"/>
      <c r="K228" s="179"/>
      <c r="L228" s="180"/>
      <c r="M228" s="180"/>
      <c r="N228" s="198"/>
      <c r="O228" s="126"/>
      <c r="P228" s="136"/>
      <c r="Q228" s="128"/>
      <c r="R228" s="128"/>
      <c r="S228" s="180"/>
      <c r="T228" s="179"/>
      <c r="U228" s="180"/>
      <c r="V228" s="180"/>
      <c r="W228" s="180"/>
      <c r="X228" s="179"/>
      <c r="Y228" s="180"/>
      <c r="Z228" s="126"/>
      <c r="AA228" s="126"/>
      <c r="AB228" s="128"/>
      <c r="AC228" s="128"/>
      <c r="AD228" s="128"/>
    </row>
    <row r="229" spans="2:30" ht="15.75" customHeight="1">
      <c r="B229" s="178"/>
      <c r="C229" s="179"/>
      <c r="D229" s="180"/>
      <c r="E229" s="180"/>
      <c r="F229" s="126"/>
      <c r="G229" s="140"/>
      <c r="H229" s="136"/>
      <c r="I229" s="128"/>
      <c r="J229" s="180"/>
      <c r="K229" s="179"/>
      <c r="L229" s="180"/>
      <c r="M229" s="180"/>
      <c r="N229" s="198"/>
      <c r="O229" s="126"/>
      <c r="P229" s="136"/>
      <c r="Q229" s="128"/>
      <c r="R229" s="128"/>
      <c r="S229" s="180"/>
      <c r="T229" s="179"/>
      <c r="U229" s="180"/>
      <c r="V229" s="180"/>
      <c r="W229" s="180"/>
      <c r="X229" s="179"/>
      <c r="Y229" s="180"/>
      <c r="Z229" s="126"/>
      <c r="AA229" s="126"/>
      <c r="AB229" s="128"/>
      <c r="AC229" s="128"/>
      <c r="AD229" s="128"/>
    </row>
    <row r="230" spans="2:30" ht="15.75" customHeight="1">
      <c r="B230" s="178"/>
      <c r="C230" s="179"/>
      <c r="D230" s="180"/>
      <c r="E230" s="180"/>
      <c r="F230" s="126"/>
      <c r="G230" s="140"/>
      <c r="H230" s="136"/>
      <c r="I230" s="128"/>
      <c r="J230" s="180"/>
      <c r="K230" s="179"/>
      <c r="L230" s="180"/>
      <c r="M230" s="180"/>
      <c r="N230" s="198"/>
      <c r="O230" s="126"/>
      <c r="P230" s="136"/>
      <c r="Q230" s="128"/>
      <c r="R230" s="128"/>
      <c r="S230" s="180"/>
      <c r="T230" s="179"/>
      <c r="U230" s="180"/>
      <c r="V230" s="180"/>
      <c r="W230" s="180"/>
      <c r="X230" s="179"/>
      <c r="Y230" s="180"/>
      <c r="Z230" s="126"/>
      <c r="AA230" s="126"/>
      <c r="AB230" s="128"/>
      <c r="AC230" s="128"/>
      <c r="AD230" s="128"/>
    </row>
    <row r="231" spans="2:30" ht="15.75" customHeight="1">
      <c r="B231" s="137" t="s">
        <v>95</v>
      </c>
      <c r="C231" s="136"/>
      <c r="D231" s="138"/>
      <c r="E231" s="139"/>
      <c r="F231" s="126"/>
      <c r="G231" s="140"/>
      <c r="H231" s="136"/>
      <c r="I231" s="128"/>
      <c r="J231" s="128"/>
      <c r="K231" s="136"/>
      <c r="L231" s="128"/>
      <c r="M231" s="128"/>
      <c r="N231" s="128"/>
      <c r="O231" s="128"/>
      <c r="P231" s="136"/>
      <c r="Q231" s="128"/>
      <c r="R231" s="128"/>
      <c r="S231" s="133"/>
      <c r="T231" s="140"/>
      <c r="U231" s="126"/>
      <c r="V231" s="133"/>
      <c r="W231" s="126"/>
      <c r="X231" s="205"/>
      <c r="Y231" s="209"/>
      <c r="Z231" s="128"/>
      <c r="AA231" s="128"/>
      <c r="AB231" s="128"/>
      <c r="AC231" s="128"/>
      <c r="AD231" s="210"/>
    </row>
    <row r="232" spans="2:30" ht="15.75" customHeight="1">
      <c r="B232" s="141" t="s">
        <v>127</v>
      </c>
      <c r="C232" s="136"/>
      <c r="D232" s="129"/>
      <c r="E232" s="128"/>
      <c r="F232" s="128"/>
      <c r="G232" s="142"/>
      <c r="H232" s="136"/>
      <c r="I232" s="128"/>
      <c r="J232" s="128"/>
      <c r="K232" s="192"/>
      <c r="L232" s="128"/>
      <c r="M232" s="128"/>
      <c r="N232" s="128"/>
      <c r="O232" s="128"/>
      <c r="P232" s="142"/>
      <c r="Q232" s="128"/>
      <c r="R232" s="128"/>
      <c r="S232" s="128"/>
      <c r="T232" s="142"/>
      <c r="U232" s="128"/>
      <c r="V232" s="128"/>
      <c r="W232" s="128"/>
      <c r="X232" s="142"/>
      <c r="Y232" s="128"/>
      <c r="Z232" s="128"/>
      <c r="AA232" s="128"/>
      <c r="AB232" s="128"/>
      <c r="AC232" s="128"/>
      <c r="AD232" s="188"/>
    </row>
    <row r="233" spans="2:30" ht="15.75" customHeight="1">
      <c r="B233" s="143" t="s">
        <v>5</v>
      </c>
      <c r="C233" s="183">
        <v>1</v>
      </c>
      <c r="D233" s="144">
        <v>2</v>
      </c>
      <c r="E233" s="144">
        <v>3</v>
      </c>
      <c r="F233" s="144">
        <v>4</v>
      </c>
      <c r="G233" s="145">
        <v>5</v>
      </c>
      <c r="H233" s="146">
        <v>6</v>
      </c>
      <c r="I233" s="144">
        <v>7</v>
      </c>
      <c r="J233" s="144">
        <v>8</v>
      </c>
      <c r="K233" s="144">
        <v>9</v>
      </c>
      <c r="L233" s="145">
        <v>10</v>
      </c>
      <c r="M233" s="146">
        <v>11</v>
      </c>
      <c r="N233" s="144">
        <v>12</v>
      </c>
      <c r="O233" s="144">
        <v>13</v>
      </c>
      <c r="P233" s="144">
        <v>14</v>
      </c>
      <c r="Q233" s="145">
        <v>15</v>
      </c>
      <c r="R233" s="146">
        <v>16</v>
      </c>
      <c r="S233" s="144">
        <v>17</v>
      </c>
      <c r="T233" s="144">
        <v>18</v>
      </c>
      <c r="U233" s="144">
        <v>19</v>
      </c>
      <c r="V233" s="145">
        <v>20</v>
      </c>
      <c r="W233" s="146">
        <v>21</v>
      </c>
      <c r="X233" s="144">
        <v>22</v>
      </c>
      <c r="Y233" s="144">
        <v>23</v>
      </c>
      <c r="Z233" s="144">
        <v>24</v>
      </c>
      <c r="AA233" s="211">
        <v>25</v>
      </c>
      <c r="AB233" s="211">
        <v>26</v>
      </c>
      <c r="AC233" s="145">
        <v>27</v>
      </c>
      <c r="AD233" s="212" t="s">
        <v>6</v>
      </c>
    </row>
    <row r="234" spans="2:30" ht="15.75" customHeight="1">
      <c r="B234" s="147" t="s">
        <v>67</v>
      </c>
      <c r="C234" s="148"/>
      <c r="D234" s="149"/>
      <c r="E234" s="151"/>
      <c r="F234" s="150"/>
      <c r="G234" s="152"/>
      <c r="H234" s="148"/>
      <c r="I234" s="151"/>
      <c r="J234" s="150"/>
      <c r="K234" s="151"/>
      <c r="L234" s="152"/>
      <c r="M234" s="148"/>
      <c r="N234" s="151"/>
      <c r="O234" s="150"/>
      <c r="P234" s="151"/>
      <c r="Q234" s="152"/>
      <c r="R234" s="150"/>
      <c r="S234" s="151"/>
      <c r="T234" s="151"/>
      <c r="U234" s="151"/>
      <c r="V234" s="152"/>
      <c r="W234" s="148"/>
      <c r="X234" s="151"/>
      <c r="Y234" s="150"/>
      <c r="Z234" s="151"/>
      <c r="AA234" s="213"/>
      <c r="AB234" s="214"/>
      <c r="AC234" s="152"/>
      <c r="AD234" s="394">
        <f>SUM(C234:AC234)</f>
        <v>0</v>
      </c>
    </row>
    <row r="235" spans="2:30" ht="15.75" customHeight="1">
      <c r="B235" s="153" t="s">
        <v>74</v>
      </c>
      <c r="C235" s="347"/>
      <c r="D235" s="155"/>
      <c r="E235" s="156"/>
      <c r="F235" s="156"/>
      <c r="G235" s="157"/>
      <c r="H235" s="154"/>
      <c r="I235" s="156"/>
      <c r="J235" s="156"/>
      <c r="K235" s="193"/>
      <c r="L235" s="194"/>
      <c r="M235" s="195"/>
      <c r="N235" s="156"/>
      <c r="O235" s="156"/>
      <c r="P235" s="193"/>
      <c r="Q235" s="194"/>
      <c r="R235" s="195"/>
      <c r="S235" s="156"/>
      <c r="T235" s="193"/>
      <c r="U235" s="156"/>
      <c r="V235" s="194"/>
      <c r="W235" s="195"/>
      <c r="X235" s="193"/>
      <c r="Y235" s="156"/>
      <c r="Z235" s="156"/>
      <c r="AA235" s="156"/>
      <c r="AB235" s="156"/>
      <c r="AC235" s="194"/>
      <c r="AD235" s="392">
        <f>SUM(C235:AC235)</f>
        <v>0</v>
      </c>
    </row>
    <row r="236" spans="2:30" ht="15.75" customHeight="1">
      <c r="B236" s="153" t="s">
        <v>75</v>
      </c>
      <c r="C236" s="158"/>
      <c r="D236" s="159"/>
      <c r="E236" s="160"/>
      <c r="F236" s="160"/>
      <c r="G236" s="161"/>
      <c r="H236" s="158"/>
      <c r="I236" s="160"/>
      <c r="J236" s="160"/>
      <c r="K236" s="160"/>
      <c r="L236" s="161"/>
      <c r="M236" s="158"/>
      <c r="N236" s="160"/>
      <c r="O236" s="160"/>
      <c r="P236" s="160"/>
      <c r="Q236" s="161"/>
      <c r="R236" s="158"/>
      <c r="S236" s="160"/>
      <c r="T236" s="160"/>
      <c r="U236" s="160"/>
      <c r="V236" s="161"/>
      <c r="W236" s="158"/>
      <c r="X236" s="160"/>
      <c r="Y236" s="160"/>
      <c r="Z236" s="160"/>
      <c r="AA236" s="160"/>
      <c r="AB236" s="160"/>
      <c r="AC236" s="161"/>
      <c r="AD236" s="392">
        <f>SUM(C236:AC236)</f>
        <v>0</v>
      </c>
    </row>
    <row r="237" spans="2:30" ht="15.75" customHeight="1">
      <c r="B237" s="153" t="s">
        <v>76</v>
      </c>
      <c r="C237" s="154"/>
      <c r="D237" s="155"/>
      <c r="E237" s="156"/>
      <c r="F237" s="156"/>
      <c r="G237" s="157"/>
      <c r="H237" s="154"/>
      <c r="I237" s="156"/>
      <c r="J237" s="156"/>
      <c r="K237" s="193"/>
      <c r="L237" s="194"/>
      <c r="M237" s="195"/>
      <c r="N237" s="156"/>
      <c r="O237" s="156"/>
      <c r="P237" s="193"/>
      <c r="Q237" s="194"/>
      <c r="R237" s="195"/>
      <c r="S237" s="156"/>
      <c r="T237" s="193"/>
      <c r="U237" s="156"/>
      <c r="V237" s="194"/>
      <c r="W237" s="195"/>
      <c r="X237" s="193"/>
      <c r="Y237" s="156"/>
      <c r="Z237" s="156"/>
      <c r="AA237" s="156"/>
      <c r="AB237" s="156"/>
      <c r="AC237" s="194"/>
      <c r="AD237" s="396">
        <f t="shared" ref="AD237:AD244" si="17">SUM(C237:AC237)</f>
        <v>0</v>
      </c>
    </row>
    <row r="238" spans="2:30" ht="15.75" customHeight="1">
      <c r="B238" s="153" t="s">
        <v>77</v>
      </c>
      <c r="C238" s="158"/>
      <c r="D238" s="159"/>
      <c r="E238" s="160"/>
      <c r="F238" s="160"/>
      <c r="G238" s="161"/>
      <c r="H238" s="158"/>
      <c r="I238" s="160"/>
      <c r="J238" s="160"/>
      <c r="K238" s="160"/>
      <c r="L238" s="161"/>
      <c r="M238" s="158"/>
      <c r="N238" s="160"/>
      <c r="O238" s="160"/>
      <c r="P238" s="160"/>
      <c r="Q238" s="161"/>
      <c r="R238" s="158"/>
      <c r="S238" s="160"/>
      <c r="T238" s="160"/>
      <c r="U238" s="160"/>
      <c r="V238" s="161"/>
      <c r="W238" s="158"/>
      <c r="X238" s="160"/>
      <c r="Y238" s="160"/>
      <c r="Z238" s="160"/>
      <c r="AA238" s="160"/>
      <c r="AB238" s="160"/>
      <c r="AC238" s="161"/>
      <c r="AD238" s="396">
        <f t="shared" si="17"/>
        <v>0</v>
      </c>
    </row>
    <row r="239" spans="2:30" ht="15.75" customHeight="1">
      <c r="B239" s="153" t="s">
        <v>78</v>
      </c>
      <c r="C239" s="154"/>
      <c r="D239" s="155"/>
      <c r="E239" s="156"/>
      <c r="F239" s="156"/>
      <c r="G239" s="157"/>
      <c r="H239" s="154"/>
      <c r="I239" s="156"/>
      <c r="J239" s="156"/>
      <c r="K239" s="193"/>
      <c r="L239" s="194"/>
      <c r="M239" s="195"/>
      <c r="N239" s="156"/>
      <c r="O239" s="156"/>
      <c r="P239" s="193"/>
      <c r="Q239" s="194"/>
      <c r="R239" s="195"/>
      <c r="S239" s="156"/>
      <c r="T239" s="193"/>
      <c r="U239" s="156"/>
      <c r="V239" s="194"/>
      <c r="W239" s="195"/>
      <c r="X239" s="193"/>
      <c r="Y239" s="156"/>
      <c r="Z239" s="156"/>
      <c r="AA239" s="156"/>
      <c r="AB239" s="156"/>
      <c r="AC239" s="194"/>
      <c r="AD239" s="396">
        <f t="shared" si="17"/>
        <v>0</v>
      </c>
    </row>
    <row r="240" spans="2:30" ht="15.75" customHeight="1">
      <c r="B240" s="153" t="s">
        <v>79</v>
      </c>
      <c r="C240" s="158"/>
      <c r="D240" s="159"/>
      <c r="E240" s="160"/>
      <c r="F240" s="160"/>
      <c r="G240" s="161"/>
      <c r="H240" s="158"/>
      <c r="I240" s="160"/>
      <c r="J240" s="160"/>
      <c r="K240" s="160"/>
      <c r="L240" s="161"/>
      <c r="M240" s="158"/>
      <c r="N240" s="160"/>
      <c r="O240" s="160"/>
      <c r="P240" s="160"/>
      <c r="Q240" s="161"/>
      <c r="R240" s="158"/>
      <c r="S240" s="160"/>
      <c r="T240" s="160"/>
      <c r="U240" s="160"/>
      <c r="V240" s="161"/>
      <c r="W240" s="158"/>
      <c r="X240" s="160"/>
      <c r="Y240" s="160"/>
      <c r="Z240" s="160"/>
      <c r="AA240" s="160"/>
      <c r="AB240" s="160"/>
      <c r="AC240" s="161"/>
      <c r="AD240" s="396">
        <f t="shared" si="17"/>
        <v>0</v>
      </c>
    </row>
    <row r="241" spans="2:30" ht="15.75" customHeight="1">
      <c r="B241" s="153" t="s">
        <v>80</v>
      </c>
      <c r="C241" s="154"/>
      <c r="D241" s="155"/>
      <c r="E241" s="156"/>
      <c r="F241" s="156"/>
      <c r="G241" s="157"/>
      <c r="H241" s="154"/>
      <c r="I241" s="156"/>
      <c r="J241" s="156"/>
      <c r="K241" s="193"/>
      <c r="L241" s="194"/>
      <c r="M241" s="195"/>
      <c r="N241" s="156"/>
      <c r="O241" s="156"/>
      <c r="P241" s="193"/>
      <c r="Q241" s="194"/>
      <c r="R241" s="195"/>
      <c r="S241" s="156"/>
      <c r="T241" s="193"/>
      <c r="U241" s="156"/>
      <c r="V241" s="194"/>
      <c r="W241" s="195"/>
      <c r="X241" s="193"/>
      <c r="Y241" s="156"/>
      <c r="Z241" s="156"/>
      <c r="AA241" s="156"/>
      <c r="AB241" s="156"/>
      <c r="AC241" s="194"/>
      <c r="AD241" s="396">
        <f t="shared" si="17"/>
        <v>0</v>
      </c>
    </row>
    <row r="242" spans="2:30" ht="15.75" customHeight="1">
      <c r="B242" s="153" t="s">
        <v>81</v>
      </c>
      <c r="C242" s="158"/>
      <c r="D242" s="159"/>
      <c r="E242" s="160"/>
      <c r="F242" s="160"/>
      <c r="G242" s="161"/>
      <c r="H242" s="158"/>
      <c r="I242" s="160"/>
      <c r="J242" s="160"/>
      <c r="K242" s="160"/>
      <c r="L242" s="161"/>
      <c r="M242" s="158"/>
      <c r="N242" s="160"/>
      <c r="O242" s="160"/>
      <c r="P242" s="160"/>
      <c r="Q242" s="161"/>
      <c r="R242" s="158"/>
      <c r="S242" s="160"/>
      <c r="T242" s="160"/>
      <c r="U242" s="160"/>
      <c r="V242" s="161"/>
      <c r="W242" s="158"/>
      <c r="X242" s="160"/>
      <c r="Y242" s="160"/>
      <c r="Z242" s="160"/>
      <c r="AA242" s="160"/>
      <c r="AB242" s="160"/>
      <c r="AC242" s="161"/>
      <c r="AD242" s="396">
        <f t="shared" si="17"/>
        <v>0</v>
      </c>
    </row>
    <row r="243" spans="2:30" ht="15.75" customHeight="1">
      <c r="B243" s="162" t="s">
        <v>82</v>
      </c>
      <c r="C243" s="154"/>
      <c r="D243" s="155"/>
      <c r="E243" s="156"/>
      <c r="F243" s="156"/>
      <c r="G243" s="157"/>
      <c r="H243" s="154"/>
      <c r="I243" s="156"/>
      <c r="J243" s="156"/>
      <c r="K243" s="193"/>
      <c r="L243" s="194"/>
      <c r="M243" s="195"/>
      <c r="N243" s="156"/>
      <c r="O243" s="156"/>
      <c r="P243" s="193"/>
      <c r="Q243" s="194"/>
      <c r="R243" s="195"/>
      <c r="S243" s="156"/>
      <c r="T243" s="193"/>
      <c r="U243" s="156"/>
      <c r="V243" s="194"/>
      <c r="W243" s="195"/>
      <c r="X243" s="193"/>
      <c r="Y243" s="156"/>
      <c r="Z243" s="156"/>
      <c r="AA243" s="156"/>
      <c r="AB243" s="156"/>
      <c r="AC243" s="194"/>
      <c r="AD243" s="396">
        <f t="shared" si="17"/>
        <v>0</v>
      </c>
    </row>
    <row r="244" spans="2:30" ht="15.75" customHeight="1">
      <c r="B244" s="162" t="s">
        <v>83</v>
      </c>
      <c r="C244" s="158"/>
      <c r="D244" s="159"/>
      <c r="E244" s="160"/>
      <c r="F244" s="160"/>
      <c r="G244" s="161"/>
      <c r="H244" s="158"/>
      <c r="I244" s="160"/>
      <c r="J244" s="160"/>
      <c r="K244" s="160"/>
      <c r="L244" s="161"/>
      <c r="M244" s="158"/>
      <c r="N244" s="160"/>
      <c r="O244" s="160"/>
      <c r="P244" s="160"/>
      <c r="Q244" s="161"/>
      <c r="R244" s="158"/>
      <c r="S244" s="160"/>
      <c r="T244" s="160"/>
      <c r="U244" s="160"/>
      <c r="V244" s="161"/>
      <c r="W244" s="158"/>
      <c r="X244" s="160"/>
      <c r="Y244" s="160"/>
      <c r="Z244" s="160"/>
      <c r="AA244" s="160"/>
      <c r="AB244" s="160"/>
      <c r="AC244" s="161"/>
      <c r="AD244" s="396">
        <f t="shared" si="17"/>
        <v>0</v>
      </c>
    </row>
    <row r="245" spans="2:30" ht="15.75" customHeight="1">
      <c r="B245" s="163" t="s">
        <v>84</v>
      </c>
      <c r="C245" s="380">
        <f t="shared" ref="C245:AC245" si="18">SUM(C234,-C235,-C236,-C237,-C238,-C239,-C240,-C241,-C242,-C243)</f>
        <v>0</v>
      </c>
      <c r="D245" s="383">
        <f t="shared" si="18"/>
        <v>0</v>
      </c>
      <c r="E245" s="382">
        <f t="shared" si="18"/>
        <v>0</v>
      </c>
      <c r="F245" s="382">
        <f t="shared" si="18"/>
        <v>0</v>
      </c>
      <c r="G245" s="389">
        <f t="shared" si="18"/>
        <v>0</v>
      </c>
      <c r="H245" s="384">
        <f t="shared" si="18"/>
        <v>0</v>
      </c>
      <c r="I245" s="382">
        <f t="shared" si="18"/>
        <v>0</v>
      </c>
      <c r="J245" s="382">
        <f t="shared" si="18"/>
        <v>0</v>
      </c>
      <c r="K245" s="386">
        <f t="shared" si="18"/>
        <v>0</v>
      </c>
      <c r="L245" s="401">
        <f t="shared" si="18"/>
        <v>0</v>
      </c>
      <c r="M245" s="400">
        <f t="shared" si="18"/>
        <v>0</v>
      </c>
      <c r="N245" s="382">
        <f t="shared" si="18"/>
        <v>0</v>
      </c>
      <c r="O245" s="382">
        <f t="shared" si="18"/>
        <v>0</v>
      </c>
      <c r="P245" s="386">
        <f t="shared" si="18"/>
        <v>0</v>
      </c>
      <c r="Q245" s="401">
        <f t="shared" si="18"/>
        <v>0</v>
      </c>
      <c r="R245" s="400">
        <f t="shared" si="18"/>
        <v>0</v>
      </c>
      <c r="S245" s="382">
        <f t="shared" si="18"/>
        <v>0</v>
      </c>
      <c r="T245" s="386">
        <f t="shared" si="18"/>
        <v>0</v>
      </c>
      <c r="U245" s="382">
        <f t="shared" si="18"/>
        <v>0</v>
      </c>
      <c r="V245" s="401">
        <f t="shared" si="18"/>
        <v>0</v>
      </c>
      <c r="W245" s="400">
        <f t="shared" si="18"/>
        <v>0</v>
      </c>
      <c r="X245" s="386">
        <f t="shared" si="18"/>
        <v>0</v>
      </c>
      <c r="Y245" s="382">
        <f t="shared" si="18"/>
        <v>0</v>
      </c>
      <c r="Z245" s="382">
        <f t="shared" si="18"/>
        <v>0</v>
      </c>
      <c r="AA245" s="414">
        <f t="shared" si="18"/>
        <v>0</v>
      </c>
      <c r="AB245" s="414">
        <f t="shared" si="18"/>
        <v>0</v>
      </c>
      <c r="AC245" s="401">
        <f t="shared" si="18"/>
        <v>0</v>
      </c>
      <c r="AD245" s="397">
        <f>SUM(AD234,-AD235,-AD236,-AD237,-AD238,-AD239,-AD240,-AD241,-AD242,-AD243)</f>
        <v>0</v>
      </c>
    </row>
    <row r="246" spans="2:30" ht="15.75" customHeight="1">
      <c r="B246" s="166"/>
      <c r="C246" s="69"/>
      <c r="D246" s="167"/>
      <c r="E246" s="168"/>
      <c r="F246" s="168"/>
      <c r="G246" s="69"/>
      <c r="H246" s="69"/>
      <c r="I246" s="168"/>
      <c r="J246" s="168"/>
      <c r="K246" s="69"/>
      <c r="L246" s="168"/>
      <c r="M246" s="168"/>
      <c r="N246" s="168"/>
      <c r="O246" s="168"/>
      <c r="P246" s="69"/>
      <c r="Q246" s="168"/>
      <c r="R246" s="168"/>
      <c r="S246" s="168"/>
      <c r="T246" s="69"/>
      <c r="U246" s="168"/>
      <c r="V246" s="168"/>
      <c r="W246" s="168"/>
      <c r="X246" s="69"/>
      <c r="Y246" s="168"/>
      <c r="Z246" s="217"/>
      <c r="AA246" s="217"/>
      <c r="AB246" s="218"/>
      <c r="AC246" s="128"/>
      <c r="AD246" s="128"/>
    </row>
    <row r="247" spans="2:30" ht="15.75" customHeight="1">
      <c r="B247" s="169" t="s">
        <v>85</v>
      </c>
      <c r="C247" s="170"/>
      <c r="D247" s="171"/>
      <c r="E247" s="171"/>
      <c r="F247" s="411" t="e">
        <f>AD243/AD234*100</f>
        <v>#DIV/0!</v>
      </c>
      <c r="G247" s="411"/>
      <c r="H247" s="172" t="s">
        <v>13</v>
      </c>
      <c r="I247" s="180"/>
      <c r="J247" s="180"/>
      <c r="K247" s="179"/>
      <c r="L247" s="180"/>
      <c r="M247" s="180"/>
      <c r="N247" s="54"/>
      <c r="O247" s="54"/>
      <c r="P247" s="136"/>
      <c r="Q247" s="128"/>
      <c r="R247" s="128"/>
      <c r="S247" s="180"/>
      <c r="T247" s="179"/>
      <c r="U247" s="180"/>
      <c r="V247" s="180"/>
      <c r="W247" s="180"/>
      <c r="X247" s="179"/>
      <c r="Y247" s="180"/>
      <c r="Z247" s="126"/>
      <c r="AA247" s="126"/>
      <c r="AB247" s="128"/>
      <c r="AC247" s="128"/>
      <c r="AD247" s="128"/>
    </row>
    <row r="248" spans="2:30" ht="15.75" customHeight="1">
      <c r="B248" s="166"/>
      <c r="C248" s="136"/>
      <c r="D248" s="129"/>
      <c r="E248" s="128"/>
      <c r="F248" s="173"/>
      <c r="G248" s="174"/>
      <c r="H248" s="174"/>
      <c r="I248" s="128"/>
      <c r="J248" s="128"/>
      <c r="K248" s="136"/>
      <c r="L248" s="128"/>
      <c r="M248" s="128"/>
      <c r="N248" s="128"/>
      <c r="O248" s="128"/>
      <c r="P248" s="136"/>
      <c r="Q248" s="128"/>
      <c r="R248" s="128"/>
      <c r="S248" s="128"/>
      <c r="T248" s="136"/>
      <c r="U248" s="128"/>
      <c r="V248" s="128"/>
      <c r="W248" s="128"/>
      <c r="X248" s="136"/>
      <c r="Y248" s="128"/>
      <c r="Z248" s="128"/>
      <c r="AA248" s="128"/>
      <c r="AB248" s="128"/>
      <c r="AC248" s="128"/>
      <c r="AD248" s="128"/>
    </row>
    <row r="249" spans="2:30" ht="15.75" customHeight="1">
      <c r="B249" s="175" t="s">
        <v>86</v>
      </c>
      <c r="C249" s="176" t="s">
        <v>87</v>
      </c>
      <c r="D249" s="169"/>
      <c r="E249" s="169"/>
      <c r="F249" s="411" t="e">
        <f>SUM(AD235,AD236,AD237,AD238,AD239,AD240,AD241,AD242)/AD234*100</f>
        <v>#DIV/0!</v>
      </c>
      <c r="G249" s="411"/>
      <c r="H249" s="177" t="s">
        <v>13</v>
      </c>
      <c r="I249" s="129"/>
      <c r="J249" s="129"/>
      <c r="K249" s="197"/>
      <c r="L249" s="129"/>
      <c r="M249" s="129"/>
      <c r="N249" s="55"/>
      <c r="O249" s="55"/>
      <c r="P249" s="197"/>
      <c r="Q249" s="129"/>
      <c r="R249" s="129"/>
      <c r="S249" s="129"/>
      <c r="T249" s="197"/>
      <c r="U249" s="129"/>
      <c r="V249" s="129"/>
      <c r="W249" s="129"/>
      <c r="X249" s="197"/>
      <c r="Y249" s="129"/>
      <c r="Z249" s="138"/>
      <c r="AA249" s="138"/>
      <c r="AB249" s="129"/>
      <c r="AC249" s="128"/>
      <c r="AD249" s="128"/>
    </row>
    <row r="250" spans="2:30" ht="15.75" customHeight="1">
      <c r="B250" s="178"/>
      <c r="C250" s="179"/>
      <c r="D250" s="180"/>
      <c r="E250" s="180"/>
      <c r="F250" s="126"/>
      <c r="G250" s="140"/>
      <c r="H250" s="136"/>
      <c r="I250" s="128"/>
      <c r="J250" s="180"/>
      <c r="K250" s="179"/>
      <c r="L250" s="180"/>
      <c r="M250" s="180"/>
      <c r="N250" s="198"/>
      <c r="O250" s="126"/>
      <c r="P250" s="136"/>
      <c r="Q250" s="128"/>
      <c r="R250" s="128"/>
      <c r="S250" s="180"/>
      <c r="T250" s="179"/>
      <c r="U250" s="180"/>
      <c r="V250" s="180"/>
      <c r="W250" s="180"/>
      <c r="X250" s="179"/>
      <c r="Y250" s="180"/>
      <c r="Z250" s="126"/>
      <c r="AA250" s="126"/>
      <c r="AB250" s="128"/>
      <c r="AC250" s="128"/>
      <c r="AD250" s="128"/>
    </row>
    <row r="251" spans="2:30" ht="15.75" customHeight="1">
      <c r="B251" s="178"/>
      <c r="C251" s="179"/>
      <c r="D251" s="180"/>
      <c r="E251" s="180"/>
      <c r="F251" s="126"/>
      <c r="G251" s="140"/>
      <c r="H251" s="136"/>
      <c r="I251" s="128"/>
      <c r="J251" s="180"/>
      <c r="K251" s="179"/>
      <c r="L251" s="180"/>
      <c r="M251" s="180"/>
      <c r="N251" s="198"/>
      <c r="O251" s="126"/>
      <c r="P251" s="136"/>
      <c r="Q251" s="128"/>
      <c r="R251" s="128"/>
      <c r="S251" s="180"/>
      <c r="T251" s="179"/>
      <c r="U251" s="180"/>
      <c r="V251" s="180"/>
      <c r="W251" s="180"/>
      <c r="X251" s="179"/>
      <c r="Y251" s="180"/>
      <c r="Z251" s="126"/>
      <c r="AA251" s="126"/>
      <c r="AB251" s="128"/>
      <c r="AC251" s="128"/>
      <c r="AD251" s="128"/>
    </row>
    <row r="252" spans="2:30" ht="15.75" customHeight="1">
      <c r="B252" s="178"/>
      <c r="C252" s="179"/>
      <c r="D252" s="180"/>
      <c r="E252" s="180"/>
      <c r="F252" s="126"/>
      <c r="G252" s="140"/>
      <c r="H252" s="136"/>
      <c r="I252" s="128"/>
      <c r="J252" s="180"/>
      <c r="K252" s="179"/>
      <c r="L252" s="180"/>
      <c r="M252" s="180"/>
      <c r="N252" s="198"/>
      <c r="O252" s="126"/>
      <c r="P252" s="136"/>
      <c r="Q252" s="128"/>
      <c r="R252" s="128"/>
      <c r="S252" s="180"/>
      <c r="T252" s="179"/>
      <c r="U252" s="180"/>
      <c r="V252" s="180"/>
      <c r="W252" s="180"/>
      <c r="X252" s="179"/>
      <c r="Y252" s="180"/>
      <c r="Z252" s="126"/>
      <c r="AA252" s="126"/>
      <c r="AB252" s="128"/>
      <c r="AC252" s="128"/>
      <c r="AD252" s="128"/>
    </row>
    <row r="253" spans="2:30" ht="15.75" customHeight="1">
      <c r="B253" s="178"/>
      <c r="C253" s="179"/>
      <c r="D253" s="180"/>
      <c r="E253" s="180"/>
      <c r="F253" s="126"/>
      <c r="G253" s="140"/>
      <c r="H253" s="136"/>
      <c r="I253" s="128"/>
      <c r="J253" s="180"/>
      <c r="K253" s="179"/>
      <c r="L253" s="180"/>
      <c r="M253" s="180"/>
      <c r="N253" s="198"/>
      <c r="O253" s="126"/>
      <c r="P253" s="136"/>
      <c r="Q253" s="128"/>
      <c r="R253" s="128"/>
      <c r="S253" s="180"/>
      <c r="T253" s="179"/>
      <c r="U253" s="180"/>
      <c r="V253" s="180"/>
      <c r="W253" s="180"/>
      <c r="X253" s="179"/>
      <c r="Y253" s="180"/>
      <c r="Z253" s="126"/>
      <c r="AA253" s="126"/>
      <c r="AB253" s="128"/>
      <c r="AC253" s="128"/>
      <c r="AD253" s="128"/>
    </row>
    <row r="254" spans="2:30" ht="15.75" customHeight="1">
      <c r="B254" s="178"/>
      <c r="C254" s="179"/>
      <c r="D254" s="180"/>
      <c r="E254" s="180"/>
      <c r="F254" s="126"/>
      <c r="G254" s="140"/>
      <c r="H254" s="136"/>
      <c r="I254" s="128"/>
      <c r="J254" s="180"/>
      <c r="K254" s="179"/>
      <c r="L254" s="180"/>
      <c r="M254" s="180"/>
      <c r="N254" s="198"/>
      <c r="O254" s="126"/>
      <c r="P254" s="136"/>
      <c r="Q254" s="128"/>
      <c r="R254" s="128"/>
      <c r="S254" s="180"/>
      <c r="T254" s="179"/>
      <c r="U254" s="180"/>
      <c r="V254" s="180"/>
      <c r="W254" s="180"/>
      <c r="X254" s="179"/>
      <c r="Y254" s="180"/>
      <c r="Z254" s="126"/>
      <c r="AA254" s="126"/>
      <c r="AB254" s="128"/>
      <c r="AC254" s="128"/>
      <c r="AD254" s="128"/>
    </row>
    <row r="255" spans="2:30" ht="15.75" customHeight="1">
      <c r="B255" s="178"/>
      <c r="C255" s="179"/>
      <c r="D255" s="180"/>
      <c r="E255" s="180"/>
      <c r="F255" s="126"/>
      <c r="G255" s="140"/>
      <c r="H255" s="136"/>
      <c r="I255" s="128"/>
      <c r="J255" s="180"/>
      <c r="K255" s="179"/>
      <c r="L255" s="180"/>
      <c r="M255" s="180"/>
      <c r="N255" s="198"/>
      <c r="O255" s="126"/>
      <c r="P255" s="136"/>
      <c r="Q255" s="128"/>
      <c r="R255" s="128"/>
      <c r="S255" s="180"/>
      <c r="T255" s="179"/>
      <c r="U255" s="180"/>
      <c r="V255" s="180"/>
      <c r="W255" s="180"/>
      <c r="X255" s="179"/>
      <c r="Y255" s="180"/>
      <c r="Z255" s="126"/>
      <c r="AA255" s="126"/>
      <c r="AB255" s="128"/>
      <c r="AC255" s="128"/>
      <c r="AD255" s="128"/>
    </row>
    <row r="256" spans="2:30" ht="15.75" customHeight="1">
      <c r="B256" s="178"/>
      <c r="C256" s="179"/>
      <c r="D256" s="180"/>
      <c r="E256" s="180"/>
      <c r="F256" s="126"/>
      <c r="G256" s="140"/>
      <c r="H256" s="136"/>
      <c r="I256" s="128"/>
      <c r="J256" s="180"/>
      <c r="K256" s="179"/>
      <c r="L256" s="180"/>
      <c r="M256" s="180"/>
      <c r="N256" s="198"/>
      <c r="O256" s="126"/>
      <c r="P256" s="136"/>
      <c r="Q256" s="128"/>
      <c r="R256" s="128"/>
      <c r="S256" s="180"/>
      <c r="T256" s="179"/>
      <c r="U256" s="180"/>
      <c r="V256" s="180"/>
      <c r="W256" s="180"/>
      <c r="X256" s="179"/>
      <c r="Y256" s="180"/>
      <c r="Z256" s="126"/>
      <c r="AA256" s="126"/>
      <c r="AB256" s="128"/>
      <c r="AC256" s="128"/>
      <c r="AD256" s="128"/>
    </row>
    <row r="257" spans="2:30" ht="15.75" customHeight="1">
      <c r="B257" s="178"/>
      <c r="C257" s="179"/>
      <c r="D257" s="180"/>
      <c r="E257" s="180"/>
      <c r="F257" s="126"/>
      <c r="G257" s="140"/>
      <c r="H257" s="136"/>
      <c r="I257" s="128"/>
      <c r="J257" s="180"/>
      <c r="K257" s="179"/>
      <c r="L257" s="180"/>
      <c r="M257" s="180"/>
      <c r="N257" s="198"/>
      <c r="O257" s="126"/>
      <c r="P257" s="136"/>
      <c r="Q257" s="128"/>
      <c r="R257" s="128"/>
      <c r="S257" s="180"/>
      <c r="T257" s="179"/>
      <c r="U257" s="180"/>
      <c r="V257" s="180"/>
      <c r="W257" s="180"/>
      <c r="X257" s="179"/>
      <c r="Y257" s="180"/>
      <c r="Z257" s="126"/>
      <c r="AA257" s="126"/>
      <c r="AB257" s="128"/>
      <c r="AC257" s="128"/>
      <c r="AD257" s="128"/>
    </row>
    <row r="258" spans="2:30" ht="15.75" customHeight="1">
      <c r="B258" s="126"/>
      <c r="C258" s="140"/>
      <c r="D258" s="138"/>
      <c r="E258" s="126"/>
      <c r="F258" s="126"/>
      <c r="G258" s="140"/>
      <c r="H258" s="140"/>
      <c r="I258" s="126"/>
      <c r="J258" s="126"/>
      <c r="K258" s="140"/>
      <c r="L258" s="128"/>
      <c r="M258" s="128"/>
      <c r="N258" s="128"/>
      <c r="O258" s="128"/>
      <c r="P258" s="136"/>
      <c r="Q258" s="128"/>
      <c r="R258" s="128"/>
      <c r="S258" s="128"/>
      <c r="T258" s="136"/>
      <c r="U258" s="128"/>
      <c r="V258" s="128"/>
      <c r="W258" s="128"/>
      <c r="X258" s="136"/>
      <c r="Y258" s="128"/>
      <c r="Z258" s="128"/>
      <c r="AA258" s="128"/>
      <c r="AB258" s="128"/>
      <c r="AC258" s="128"/>
      <c r="AD258" s="128"/>
    </row>
    <row r="259" spans="2:30" ht="15.75" customHeight="1">
      <c r="B259" s="137" t="s">
        <v>96</v>
      </c>
      <c r="C259" s="136"/>
      <c r="D259" s="138"/>
      <c r="E259" s="139"/>
      <c r="F259" s="126"/>
      <c r="G259" s="140"/>
      <c r="H259" s="136"/>
      <c r="I259" s="128"/>
      <c r="J259" s="128"/>
      <c r="K259" s="136"/>
      <c r="L259" s="128"/>
      <c r="M259" s="128"/>
      <c r="N259" s="128"/>
      <c r="O259" s="128"/>
      <c r="P259" s="136"/>
      <c r="Q259" s="128"/>
      <c r="R259" s="128"/>
      <c r="S259" s="133"/>
      <c r="T259" s="140"/>
      <c r="U259" s="126"/>
      <c r="V259" s="133"/>
      <c r="W259" s="126"/>
      <c r="X259" s="205"/>
      <c r="Y259" s="209"/>
      <c r="Z259" s="128"/>
      <c r="AA259" s="128"/>
      <c r="AB259" s="128"/>
      <c r="AC259" s="128"/>
      <c r="AD259" s="210"/>
    </row>
    <row r="260" spans="2:30" ht="15.75" customHeight="1">
      <c r="B260" s="141" t="s">
        <v>113</v>
      </c>
      <c r="C260" s="136"/>
      <c r="D260" s="129"/>
      <c r="E260" s="128"/>
      <c r="F260" s="128"/>
      <c r="G260" s="142"/>
      <c r="H260" s="136"/>
      <c r="I260" s="128"/>
      <c r="J260" s="128"/>
      <c r="K260" s="192"/>
      <c r="L260" s="128"/>
      <c r="M260" s="128"/>
      <c r="N260" s="128"/>
      <c r="O260" s="128"/>
      <c r="P260" s="142"/>
      <c r="Q260" s="128"/>
      <c r="R260" s="128"/>
      <c r="S260" s="128"/>
      <c r="T260" s="142"/>
      <c r="U260" s="128"/>
      <c r="V260" s="128"/>
      <c r="W260" s="128"/>
      <c r="X260" s="142"/>
      <c r="Y260" s="128"/>
      <c r="Z260" s="128"/>
      <c r="AA260" s="128"/>
      <c r="AB260" s="128"/>
      <c r="AC260" s="128"/>
      <c r="AD260" s="188"/>
    </row>
    <row r="261" spans="2:30" ht="15.75" customHeight="1">
      <c r="B261" s="143" t="s">
        <v>5</v>
      </c>
      <c r="C261" s="183">
        <v>1</v>
      </c>
      <c r="D261" s="144">
        <v>2</v>
      </c>
      <c r="E261" s="144">
        <v>3</v>
      </c>
      <c r="F261" s="144">
        <v>4</v>
      </c>
      <c r="G261" s="145">
        <v>5</v>
      </c>
      <c r="H261" s="146">
        <v>6</v>
      </c>
      <c r="I261" s="144">
        <v>7</v>
      </c>
      <c r="J261" s="144">
        <v>8</v>
      </c>
      <c r="K261" s="144">
        <v>9</v>
      </c>
      <c r="L261" s="145">
        <v>10</v>
      </c>
      <c r="M261" s="146">
        <v>11</v>
      </c>
      <c r="N261" s="144">
        <v>12</v>
      </c>
      <c r="O261" s="144">
        <v>13</v>
      </c>
      <c r="P261" s="144">
        <v>14</v>
      </c>
      <c r="Q261" s="145">
        <v>15</v>
      </c>
      <c r="R261" s="146">
        <v>16</v>
      </c>
      <c r="S261" s="144">
        <v>17</v>
      </c>
      <c r="T261" s="144">
        <v>18</v>
      </c>
      <c r="U261" s="144">
        <v>19</v>
      </c>
      <c r="V261" s="145">
        <v>20</v>
      </c>
      <c r="W261" s="146">
        <v>21</v>
      </c>
      <c r="X261" s="144">
        <v>22</v>
      </c>
      <c r="Y261" s="144">
        <v>23</v>
      </c>
      <c r="Z261" s="144">
        <v>24</v>
      </c>
      <c r="AA261" s="211">
        <v>25</v>
      </c>
      <c r="AB261" s="211">
        <v>26</v>
      </c>
      <c r="AC261" s="145">
        <v>27</v>
      </c>
      <c r="AD261" s="212" t="s">
        <v>6</v>
      </c>
    </row>
    <row r="262" spans="2:30" ht="15.75" customHeight="1">
      <c r="B262" s="147" t="s">
        <v>67</v>
      </c>
      <c r="C262" s="150"/>
      <c r="D262" s="219"/>
      <c r="E262" s="151"/>
      <c r="F262" s="151"/>
      <c r="G262" s="152"/>
      <c r="H262" s="150"/>
      <c r="I262" s="151"/>
      <c r="J262" s="151"/>
      <c r="K262" s="150"/>
      <c r="L262" s="152"/>
      <c r="M262" s="150"/>
      <c r="N262" s="151"/>
      <c r="O262" s="151"/>
      <c r="P262" s="150"/>
      <c r="Q262" s="152"/>
      <c r="R262" s="150"/>
      <c r="S262" s="150"/>
      <c r="T262" s="151"/>
      <c r="U262" s="151"/>
      <c r="V262" s="152"/>
      <c r="W262" s="150"/>
      <c r="X262" s="151"/>
      <c r="Y262" s="151"/>
      <c r="Z262" s="150"/>
      <c r="AA262" s="214"/>
      <c r="AB262" s="214"/>
      <c r="AC262" s="152"/>
      <c r="AD262" s="394">
        <f t="shared" ref="AD262:AD272" si="19">SUM(C262:AC262)</f>
        <v>0</v>
      </c>
    </row>
    <row r="263" spans="2:30" ht="15.75" customHeight="1">
      <c r="B263" s="153" t="s">
        <v>74</v>
      </c>
      <c r="C263" s="184"/>
      <c r="D263" s="155"/>
      <c r="E263" s="156"/>
      <c r="F263" s="156"/>
      <c r="G263" s="185"/>
      <c r="H263" s="184"/>
      <c r="I263" s="156"/>
      <c r="J263" s="156"/>
      <c r="K263" s="193"/>
      <c r="L263" s="201"/>
      <c r="M263" s="202"/>
      <c r="N263" s="156"/>
      <c r="O263" s="156"/>
      <c r="P263" s="193"/>
      <c r="Q263" s="201"/>
      <c r="R263" s="202"/>
      <c r="S263" s="156"/>
      <c r="T263" s="193"/>
      <c r="U263" s="156"/>
      <c r="V263" s="201"/>
      <c r="W263" s="202"/>
      <c r="X263" s="193"/>
      <c r="Y263" s="156"/>
      <c r="Z263" s="156"/>
      <c r="AA263" s="156"/>
      <c r="AB263" s="156"/>
      <c r="AC263" s="201"/>
      <c r="AD263" s="392">
        <f t="shared" si="19"/>
        <v>0</v>
      </c>
    </row>
    <row r="264" spans="2:30" ht="15.75" customHeight="1">
      <c r="B264" s="153" t="s">
        <v>75</v>
      </c>
      <c r="C264" s="348"/>
      <c r="D264" s="159"/>
      <c r="E264" s="160"/>
      <c r="F264" s="160"/>
      <c r="G264" s="187"/>
      <c r="H264" s="186"/>
      <c r="I264" s="160"/>
      <c r="J264" s="160"/>
      <c r="K264" s="160"/>
      <c r="L264" s="187"/>
      <c r="M264" s="186"/>
      <c r="N264" s="160"/>
      <c r="O264" s="160"/>
      <c r="P264" s="160"/>
      <c r="Q264" s="187"/>
      <c r="R264" s="186"/>
      <c r="S264" s="160"/>
      <c r="T264" s="160"/>
      <c r="U264" s="160"/>
      <c r="V264" s="187"/>
      <c r="W264" s="186"/>
      <c r="X264" s="160"/>
      <c r="Y264" s="160"/>
      <c r="Z264" s="160"/>
      <c r="AA264" s="160"/>
      <c r="AB264" s="160"/>
      <c r="AC264" s="187"/>
      <c r="AD264" s="392">
        <f t="shared" si="19"/>
        <v>0</v>
      </c>
    </row>
    <row r="265" spans="2:30" ht="15.75" customHeight="1">
      <c r="B265" s="153" t="s">
        <v>76</v>
      </c>
      <c r="C265" s="184"/>
      <c r="D265" s="155"/>
      <c r="E265" s="156"/>
      <c r="F265" s="156"/>
      <c r="G265" s="185"/>
      <c r="H265" s="184"/>
      <c r="I265" s="156"/>
      <c r="J265" s="156"/>
      <c r="K265" s="193"/>
      <c r="L265" s="201"/>
      <c r="M265" s="202"/>
      <c r="N265" s="156"/>
      <c r="O265" s="156"/>
      <c r="P265" s="193"/>
      <c r="Q265" s="201"/>
      <c r="R265" s="202"/>
      <c r="S265" s="156"/>
      <c r="T265" s="193"/>
      <c r="U265" s="156"/>
      <c r="V265" s="201"/>
      <c r="W265" s="202"/>
      <c r="X265" s="193"/>
      <c r="Y265" s="156"/>
      <c r="Z265" s="156"/>
      <c r="AA265" s="156"/>
      <c r="AB265" s="156"/>
      <c r="AC265" s="201"/>
      <c r="AD265" s="396">
        <f t="shared" si="19"/>
        <v>0</v>
      </c>
    </row>
    <row r="266" spans="2:30" ht="15.75" customHeight="1">
      <c r="B266" s="153" t="s">
        <v>77</v>
      </c>
      <c r="C266" s="186"/>
      <c r="D266" s="159"/>
      <c r="E266" s="160"/>
      <c r="F266" s="160"/>
      <c r="G266" s="187"/>
      <c r="H266" s="186"/>
      <c r="I266" s="160"/>
      <c r="J266" s="160"/>
      <c r="K266" s="160"/>
      <c r="L266" s="187"/>
      <c r="M266" s="186"/>
      <c r="N266" s="160"/>
      <c r="O266" s="160"/>
      <c r="P266" s="160"/>
      <c r="Q266" s="187"/>
      <c r="R266" s="186"/>
      <c r="S266" s="160"/>
      <c r="T266" s="160"/>
      <c r="U266" s="160"/>
      <c r="V266" s="187"/>
      <c r="W266" s="186"/>
      <c r="X266" s="160"/>
      <c r="Y266" s="160"/>
      <c r="Z266" s="160"/>
      <c r="AA266" s="160"/>
      <c r="AB266" s="160"/>
      <c r="AC266" s="187"/>
      <c r="AD266" s="396">
        <f t="shared" si="19"/>
        <v>0</v>
      </c>
    </row>
    <row r="267" spans="2:30" ht="15.75" customHeight="1">
      <c r="B267" s="153" t="s">
        <v>78</v>
      </c>
      <c r="C267" s="184"/>
      <c r="D267" s="155"/>
      <c r="E267" s="156"/>
      <c r="F267" s="156"/>
      <c r="G267" s="185"/>
      <c r="H267" s="184"/>
      <c r="I267" s="156"/>
      <c r="J267" s="156"/>
      <c r="K267" s="193"/>
      <c r="L267" s="201"/>
      <c r="M267" s="202"/>
      <c r="N267" s="156"/>
      <c r="O267" s="156"/>
      <c r="P267" s="193"/>
      <c r="Q267" s="201"/>
      <c r="R267" s="202"/>
      <c r="S267" s="156"/>
      <c r="T267" s="193"/>
      <c r="U267" s="156"/>
      <c r="V267" s="201"/>
      <c r="W267" s="202"/>
      <c r="X267" s="193"/>
      <c r="Y267" s="156"/>
      <c r="Z267" s="156"/>
      <c r="AA267" s="156"/>
      <c r="AB267" s="156"/>
      <c r="AC267" s="201"/>
      <c r="AD267" s="396">
        <f t="shared" si="19"/>
        <v>0</v>
      </c>
    </row>
    <row r="268" spans="2:30" ht="15.75" customHeight="1">
      <c r="B268" s="153" t="s">
        <v>79</v>
      </c>
      <c r="C268" s="186"/>
      <c r="D268" s="159"/>
      <c r="E268" s="160"/>
      <c r="F268" s="160"/>
      <c r="G268" s="187"/>
      <c r="H268" s="186"/>
      <c r="I268" s="160"/>
      <c r="J268" s="160"/>
      <c r="K268" s="160"/>
      <c r="L268" s="187"/>
      <c r="M268" s="186"/>
      <c r="N268" s="160"/>
      <c r="O268" s="160"/>
      <c r="P268" s="160"/>
      <c r="Q268" s="187"/>
      <c r="R268" s="186"/>
      <c r="S268" s="160"/>
      <c r="T268" s="160"/>
      <c r="U268" s="160"/>
      <c r="V268" s="187"/>
      <c r="W268" s="186"/>
      <c r="X268" s="160"/>
      <c r="Y268" s="160"/>
      <c r="Z268" s="160"/>
      <c r="AA268" s="160"/>
      <c r="AB268" s="160"/>
      <c r="AC268" s="187"/>
      <c r="AD268" s="396">
        <f t="shared" si="19"/>
        <v>0</v>
      </c>
    </row>
    <row r="269" spans="2:30" ht="15.75" customHeight="1">
      <c r="B269" s="153" t="s">
        <v>80</v>
      </c>
      <c r="C269" s="184"/>
      <c r="D269" s="155"/>
      <c r="E269" s="156"/>
      <c r="F269" s="156"/>
      <c r="G269" s="185"/>
      <c r="H269" s="184"/>
      <c r="I269" s="156"/>
      <c r="J269" s="156"/>
      <c r="K269" s="193"/>
      <c r="L269" s="201"/>
      <c r="M269" s="202"/>
      <c r="N269" s="156"/>
      <c r="O269" s="156"/>
      <c r="P269" s="193"/>
      <c r="Q269" s="201"/>
      <c r="R269" s="202"/>
      <c r="S269" s="156"/>
      <c r="T269" s="193"/>
      <c r="U269" s="156"/>
      <c r="V269" s="201"/>
      <c r="W269" s="202"/>
      <c r="X269" s="193"/>
      <c r="Y269" s="156"/>
      <c r="Z269" s="156"/>
      <c r="AA269" s="156"/>
      <c r="AB269" s="156"/>
      <c r="AC269" s="201"/>
      <c r="AD269" s="416">
        <f t="shared" si="19"/>
        <v>0</v>
      </c>
    </row>
    <row r="270" spans="2:30" ht="15.75" customHeight="1">
      <c r="B270" s="153" t="s">
        <v>81</v>
      </c>
      <c r="C270" s="186"/>
      <c r="D270" s="159"/>
      <c r="E270" s="160"/>
      <c r="F270" s="160"/>
      <c r="G270" s="187"/>
      <c r="H270" s="186"/>
      <c r="I270" s="160"/>
      <c r="J270" s="160"/>
      <c r="K270" s="160"/>
      <c r="L270" s="187"/>
      <c r="M270" s="186"/>
      <c r="N270" s="160"/>
      <c r="O270" s="160"/>
      <c r="P270" s="160"/>
      <c r="Q270" s="187"/>
      <c r="R270" s="186"/>
      <c r="S270" s="160"/>
      <c r="T270" s="160"/>
      <c r="U270" s="160"/>
      <c r="V270" s="187"/>
      <c r="W270" s="186"/>
      <c r="X270" s="160"/>
      <c r="Y270" s="160"/>
      <c r="Z270" s="160"/>
      <c r="AA270" s="160"/>
      <c r="AB270" s="160"/>
      <c r="AC270" s="187"/>
      <c r="AD270" s="396">
        <f t="shared" si="19"/>
        <v>0</v>
      </c>
    </row>
    <row r="271" spans="2:30" ht="15.75" customHeight="1">
      <c r="B271" s="162" t="s">
        <v>82</v>
      </c>
      <c r="C271" s="184"/>
      <c r="D271" s="155"/>
      <c r="E271" s="156"/>
      <c r="F271" s="156"/>
      <c r="G271" s="185"/>
      <c r="H271" s="184"/>
      <c r="I271" s="156"/>
      <c r="J271" s="156"/>
      <c r="K271" s="193"/>
      <c r="L271" s="201"/>
      <c r="M271" s="202"/>
      <c r="N271" s="156"/>
      <c r="O271" s="156"/>
      <c r="P271" s="193"/>
      <c r="Q271" s="201"/>
      <c r="R271" s="202"/>
      <c r="S271" s="156"/>
      <c r="T271" s="193"/>
      <c r="U271" s="156"/>
      <c r="V271" s="201"/>
      <c r="W271" s="202"/>
      <c r="X271" s="193"/>
      <c r="Y271" s="156"/>
      <c r="Z271" s="156"/>
      <c r="AA271" s="156"/>
      <c r="AB271" s="156"/>
      <c r="AC271" s="201"/>
      <c r="AD271" s="396">
        <f t="shared" si="19"/>
        <v>0</v>
      </c>
    </row>
    <row r="272" spans="2:30" ht="15.75" customHeight="1">
      <c r="B272" s="162" t="s">
        <v>83</v>
      </c>
      <c r="C272" s="186"/>
      <c r="D272" s="159"/>
      <c r="E272" s="160"/>
      <c r="F272" s="160"/>
      <c r="G272" s="187"/>
      <c r="H272" s="186"/>
      <c r="I272" s="160"/>
      <c r="J272" s="160"/>
      <c r="K272" s="160"/>
      <c r="L272" s="187"/>
      <c r="M272" s="186"/>
      <c r="N272" s="160"/>
      <c r="O272" s="160"/>
      <c r="P272" s="160"/>
      <c r="Q272" s="187"/>
      <c r="R272" s="186"/>
      <c r="S272" s="160"/>
      <c r="T272" s="160"/>
      <c r="U272" s="160"/>
      <c r="V272" s="187"/>
      <c r="W272" s="186"/>
      <c r="X272" s="160"/>
      <c r="Y272" s="221"/>
      <c r="Z272" s="160"/>
      <c r="AA272" s="160"/>
      <c r="AB272" s="160"/>
      <c r="AC272" s="187"/>
      <c r="AD272" s="396">
        <f t="shared" si="19"/>
        <v>0</v>
      </c>
    </row>
    <row r="273" spans="2:30" ht="15.75" customHeight="1">
      <c r="B273" s="163" t="s">
        <v>84</v>
      </c>
      <c r="C273" s="380">
        <f>SUM(C262,-C263,-C264,-C265,-C266,-C267,-C268,-C269,-C270,-C271)</f>
        <v>0</v>
      </c>
      <c r="D273" s="383">
        <f>SUM(D262,-D263,-D264,-D265,-D266,-D267,-D268,-D269,-D270,-D271)</f>
        <v>0</v>
      </c>
      <c r="E273" s="382">
        <f>SUM(E262,-E263,-E264,-E265,-E266,-E267,-E268,-E269,-E270,-E271)</f>
        <v>0</v>
      </c>
      <c r="F273" s="382">
        <f t="shared" ref="F273:AC273" si="20">SUM(F262,-F263,-F264,-F265,-F266,-F267,-F268,-F269,-F270,-F271)</f>
        <v>0</v>
      </c>
      <c r="G273" s="389">
        <f t="shared" si="20"/>
        <v>0</v>
      </c>
      <c r="H273" s="384">
        <f t="shared" si="20"/>
        <v>0</v>
      </c>
      <c r="I273" s="382">
        <f t="shared" si="20"/>
        <v>0</v>
      </c>
      <c r="J273" s="400">
        <f t="shared" si="20"/>
        <v>0</v>
      </c>
      <c r="K273" s="386">
        <f t="shared" si="20"/>
        <v>0</v>
      </c>
      <c r="L273" s="401">
        <f t="shared" si="20"/>
        <v>0</v>
      </c>
      <c r="M273" s="400">
        <f t="shared" si="20"/>
        <v>0</v>
      </c>
      <c r="N273" s="382">
        <f t="shared" si="20"/>
        <v>0</v>
      </c>
      <c r="O273" s="382">
        <f t="shared" si="20"/>
        <v>0</v>
      </c>
      <c r="P273" s="386">
        <f t="shared" si="20"/>
        <v>0</v>
      </c>
      <c r="Q273" s="401">
        <f t="shared" si="20"/>
        <v>0</v>
      </c>
      <c r="R273" s="400">
        <f t="shared" si="20"/>
        <v>0</v>
      </c>
      <c r="S273" s="382">
        <f t="shared" si="20"/>
        <v>0</v>
      </c>
      <c r="T273" s="386">
        <f t="shared" si="20"/>
        <v>0</v>
      </c>
      <c r="U273" s="382">
        <f t="shared" si="20"/>
        <v>0</v>
      </c>
      <c r="V273" s="401">
        <f t="shared" si="20"/>
        <v>0</v>
      </c>
      <c r="W273" s="400">
        <f t="shared" si="20"/>
        <v>0</v>
      </c>
      <c r="X273" s="386">
        <f t="shared" si="20"/>
        <v>0</v>
      </c>
      <c r="Y273" s="382">
        <f t="shared" si="20"/>
        <v>0</v>
      </c>
      <c r="Z273" s="382">
        <f t="shared" si="20"/>
        <v>0</v>
      </c>
      <c r="AA273" s="382">
        <f t="shared" si="20"/>
        <v>0</v>
      </c>
      <c r="AB273" s="402">
        <f t="shared" si="20"/>
        <v>0</v>
      </c>
      <c r="AC273" s="401">
        <f t="shared" si="20"/>
        <v>0</v>
      </c>
      <c r="AD273" s="397">
        <f>SUM(AD262,-AD263,-AD264,-AD265,-AD266,-AD267,-AD268,-AD269,-AD270,-AD271)</f>
        <v>0</v>
      </c>
    </row>
    <row r="274" spans="2:30" ht="15.75" customHeight="1">
      <c r="B274" s="166"/>
      <c r="C274" s="69"/>
      <c r="D274" s="167"/>
      <c r="E274" s="168"/>
      <c r="F274" s="168"/>
      <c r="G274" s="69"/>
      <c r="H274" s="69"/>
      <c r="I274" s="168"/>
      <c r="J274" s="168"/>
      <c r="K274" s="69"/>
      <c r="L274" s="168"/>
      <c r="M274" s="168"/>
      <c r="N274" s="168"/>
      <c r="O274" s="168"/>
      <c r="P274" s="69"/>
      <c r="Q274" s="168"/>
      <c r="R274" s="168"/>
      <c r="S274" s="168"/>
      <c r="T274" s="69"/>
      <c r="U274" s="168"/>
      <c r="V274" s="168"/>
      <c r="W274" s="168"/>
      <c r="X274" s="69"/>
      <c r="Y274" s="168"/>
      <c r="Z274" s="217"/>
      <c r="AA274" s="217"/>
      <c r="AB274" s="218"/>
      <c r="AC274" s="128"/>
      <c r="AD274" s="128"/>
    </row>
    <row r="275" spans="2:30" ht="15.75" customHeight="1">
      <c r="B275" s="169" t="s">
        <v>85</v>
      </c>
      <c r="C275" s="170"/>
      <c r="D275" s="171"/>
      <c r="E275" s="171"/>
      <c r="F275" s="411" t="e">
        <f>AD271/AD262*100</f>
        <v>#DIV/0!</v>
      </c>
      <c r="G275" s="411"/>
      <c r="H275" s="172" t="s">
        <v>13</v>
      </c>
      <c r="I275" s="180"/>
      <c r="J275" s="180"/>
      <c r="K275" s="179"/>
      <c r="L275" s="180"/>
      <c r="M275" s="180"/>
      <c r="N275" s="54"/>
      <c r="O275" s="54"/>
      <c r="P275" s="136"/>
      <c r="Q275" s="128"/>
      <c r="R275" s="128"/>
      <c r="S275" s="180"/>
      <c r="T275" s="179"/>
      <c r="U275" s="180"/>
      <c r="V275" s="180"/>
      <c r="W275" s="180"/>
      <c r="X275" s="179"/>
      <c r="Y275" s="180"/>
      <c r="Z275" s="126"/>
      <c r="AA275" s="126"/>
      <c r="AB275" s="128"/>
      <c r="AC275" s="128"/>
      <c r="AD275" s="128"/>
    </row>
    <row r="276" spans="2:30" ht="15.75" customHeight="1">
      <c r="B276" s="166"/>
      <c r="C276" s="136"/>
      <c r="D276" s="129"/>
      <c r="E276" s="128"/>
      <c r="F276" s="173"/>
      <c r="G276" s="174"/>
      <c r="H276" s="174"/>
      <c r="I276" s="128"/>
      <c r="J276" s="128"/>
      <c r="K276" s="136"/>
      <c r="L276" s="128"/>
      <c r="M276" s="128"/>
      <c r="N276" s="128"/>
      <c r="O276" s="128"/>
      <c r="P276" s="136"/>
      <c r="Q276" s="128"/>
      <c r="R276" s="128"/>
      <c r="S276" s="128"/>
      <c r="T276" s="136"/>
      <c r="U276" s="128"/>
      <c r="V276" s="128"/>
      <c r="W276" s="128"/>
      <c r="X276" s="136"/>
      <c r="Y276" s="128"/>
      <c r="Z276" s="128"/>
      <c r="AA276" s="128"/>
      <c r="AB276" s="128"/>
      <c r="AC276" s="128"/>
      <c r="AD276" s="128"/>
    </row>
    <row r="277" spans="2:30" ht="15.75" customHeight="1">
      <c r="B277" s="175" t="s">
        <v>86</v>
      </c>
      <c r="C277" s="176" t="s">
        <v>87</v>
      </c>
      <c r="D277" s="169"/>
      <c r="E277" s="169"/>
      <c r="F277" s="411" t="e">
        <f>SUM(AD263,AD264,AD265,AD266,AD267,AD268,AD269,AD270)/AD262*100</f>
        <v>#DIV/0!</v>
      </c>
      <c r="G277" s="411"/>
      <c r="H277" s="177" t="s">
        <v>13</v>
      </c>
      <c r="I277" s="129"/>
      <c r="J277" s="129"/>
      <c r="K277" s="197"/>
      <c r="L277" s="129"/>
      <c r="M277" s="129"/>
      <c r="N277" s="55"/>
      <c r="O277" s="55"/>
      <c r="P277" s="197"/>
      <c r="Q277" s="129"/>
      <c r="R277" s="129"/>
      <c r="S277" s="129"/>
      <c r="T277" s="197"/>
      <c r="U277" s="129"/>
      <c r="V277" s="129"/>
      <c r="W277" s="129"/>
      <c r="X277" s="197"/>
      <c r="Y277" s="129"/>
      <c r="Z277" s="138"/>
      <c r="AA277" s="138"/>
      <c r="AB277" s="129"/>
      <c r="AC277" s="128"/>
      <c r="AD277" s="128"/>
    </row>
    <row r="278" spans="2:30" ht="15.75" customHeight="1">
      <c r="B278" s="178"/>
      <c r="C278" s="179"/>
      <c r="D278" s="180"/>
      <c r="E278" s="180"/>
      <c r="F278" s="126"/>
      <c r="G278" s="140"/>
      <c r="H278" s="136"/>
      <c r="I278" s="128"/>
      <c r="J278" s="180"/>
      <c r="K278" s="179"/>
      <c r="L278" s="180"/>
      <c r="M278" s="180"/>
      <c r="N278" s="198"/>
      <c r="O278" s="126"/>
      <c r="P278" s="136"/>
      <c r="Q278" s="128"/>
      <c r="R278" s="128"/>
      <c r="S278" s="180"/>
      <c r="T278" s="179"/>
      <c r="U278" s="180"/>
      <c r="V278" s="180"/>
      <c r="W278" s="180"/>
      <c r="X278" s="179"/>
      <c r="Y278" s="180"/>
      <c r="Z278" s="126"/>
      <c r="AA278" s="126"/>
      <c r="AB278" s="128"/>
      <c r="AC278" s="128"/>
      <c r="AD278" s="128"/>
    </row>
    <row r="279" spans="2:30" ht="15.75" customHeight="1">
      <c r="B279" s="178"/>
      <c r="C279" s="179"/>
      <c r="D279" s="180"/>
      <c r="E279" s="180"/>
      <c r="F279" s="126"/>
      <c r="G279" s="140"/>
      <c r="H279" s="136"/>
      <c r="I279" s="128"/>
      <c r="J279" s="180"/>
      <c r="K279" s="179"/>
      <c r="L279" s="180"/>
      <c r="M279" s="180"/>
      <c r="N279" s="198"/>
      <c r="O279" s="126"/>
      <c r="P279" s="136"/>
      <c r="Q279" s="128"/>
      <c r="R279" s="128"/>
      <c r="S279" s="180"/>
      <c r="T279" s="179"/>
      <c r="U279" s="180"/>
      <c r="V279" s="180"/>
      <c r="W279" s="180"/>
      <c r="X279" s="179"/>
      <c r="Y279" s="180"/>
      <c r="Z279" s="126"/>
      <c r="AA279" s="126"/>
      <c r="AB279" s="128"/>
      <c r="AC279" s="128"/>
      <c r="AD279" s="128"/>
    </row>
    <row r="280" spans="2:30" ht="15.75" customHeight="1">
      <c r="B280" s="178"/>
      <c r="C280" s="179"/>
      <c r="D280" s="180"/>
      <c r="E280" s="180"/>
      <c r="F280" s="126"/>
      <c r="G280" s="140"/>
      <c r="H280" s="136"/>
      <c r="I280" s="128"/>
      <c r="J280" s="180"/>
      <c r="K280" s="179"/>
      <c r="L280" s="180"/>
      <c r="M280" s="180"/>
      <c r="N280" s="198"/>
      <c r="O280" s="126"/>
      <c r="P280" s="136"/>
      <c r="Q280" s="128"/>
      <c r="R280" s="128"/>
      <c r="S280" s="180"/>
      <c r="T280" s="179"/>
      <c r="U280" s="180"/>
      <c r="V280" s="180"/>
      <c r="W280" s="180"/>
      <c r="X280" s="179"/>
      <c r="Y280" s="180"/>
      <c r="Z280" s="126"/>
      <c r="AA280" s="126"/>
      <c r="AB280" s="128"/>
      <c r="AC280" s="128"/>
      <c r="AD280" s="128"/>
    </row>
    <row r="281" spans="2:30" ht="15.75" customHeight="1">
      <c r="B281" s="178"/>
      <c r="C281" s="179"/>
      <c r="D281" s="180"/>
      <c r="E281" s="180"/>
      <c r="F281" s="126"/>
      <c r="G281" s="140"/>
      <c r="H281" s="136"/>
      <c r="I281" s="128"/>
      <c r="J281" s="180"/>
      <c r="K281" s="179"/>
      <c r="L281" s="180"/>
      <c r="M281" s="180"/>
      <c r="N281" s="198"/>
      <c r="O281" s="126"/>
      <c r="P281" s="136"/>
      <c r="Q281" s="128"/>
      <c r="R281" s="128"/>
      <c r="S281" s="180"/>
      <c r="T281" s="179"/>
      <c r="U281" s="180"/>
      <c r="V281" s="180"/>
      <c r="W281" s="180"/>
      <c r="X281" s="179"/>
      <c r="Y281" s="180"/>
      <c r="Z281" s="126"/>
      <c r="AA281" s="126"/>
      <c r="AB281" s="128"/>
      <c r="AC281" s="128"/>
      <c r="AD281" s="128"/>
    </row>
    <row r="282" spans="2:30" ht="15.75" customHeight="1">
      <c r="B282" s="178"/>
      <c r="C282" s="179"/>
      <c r="D282" s="180"/>
      <c r="E282" s="180"/>
      <c r="F282" s="126"/>
      <c r="G282" s="140"/>
      <c r="H282" s="136"/>
      <c r="I282" s="128"/>
      <c r="J282" s="180"/>
      <c r="K282" s="179"/>
      <c r="L282" s="180"/>
      <c r="M282" s="180"/>
      <c r="N282" s="198"/>
      <c r="O282" s="126"/>
      <c r="P282" s="136"/>
      <c r="Q282" s="128"/>
      <c r="R282" s="128"/>
      <c r="S282" s="180"/>
      <c r="T282" s="179"/>
      <c r="U282" s="180"/>
      <c r="V282" s="180"/>
      <c r="W282" s="180"/>
      <c r="X282" s="179"/>
      <c r="Y282" s="180"/>
      <c r="Z282" s="126"/>
      <c r="AA282" s="126"/>
      <c r="AB282" s="128"/>
      <c r="AC282" s="128"/>
      <c r="AD282" s="128"/>
    </row>
    <row r="283" spans="2:30" ht="15.75" customHeight="1">
      <c r="B283" s="178"/>
      <c r="C283" s="179"/>
      <c r="D283" s="180"/>
      <c r="E283" s="180"/>
      <c r="F283" s="126"/>
      <c r="G283" s="140"/>
      <c r="H283" s="136"/>
      <c r="I283" s="128"/>
      <c r="J283" s="180"/>
      <c r="K283" s="179"/>
      <c r="L283" s="180"/>
      <c r="M283" s="180"/>
      <c r="N283" s="198"/>
      <c r="O283" s="126"/>
      <c r="P283" s="136"/>
      <c r="Q283" s="128"/>
      <c r="R283" s="128"/>
      <c r="S283" s="180"/>
      <c r="T283" s="179"/>
      <c r="U283" s="180"/>
      <c r="V283" s="180"/>
      <c r="W283" s="180"/>
      <c r="X283" s="179"/>
      <c r="Y283" s="180"/>
      <c r="Z283" s="126"/>
      <c r="AA283" s="126"/>
      <c r="AB283" s="128"/>
      <c r="AC283" s="128"/>
      <c r="AD283" s="128"/>
    </row>
    <row r="284" spans="2:30" ht="15.75" customHeight="1">
      <c r="B284" s="178"/>
      <c r="C284" s="179"/>
      <c r="D284" s="180"/>
      <c r="E284" s="180"/>
      <c r="F284" s="126"/>
      <c r="G284" s="140"/>
      <c r="H284" s="136"/>
      <c r="I284" s="128"/>
      <c r="J284" s="180"/>
      <c r="K284" s="179"/>
      <c r="L284" s="180"/>
      <c r="M284" s="180"/>
      <c r="N284" s="198"/>
      <c r="O284" s="126"/>
      <c r="P284" s="136"/>
      <c r="Q284" s="128"/>
      <c r="R284" s="128"/>
      <c r="S284" s="180"/>
      <c r="T284" s="179"/>
      <c r="U284" s="180"/>
      <c r="V284" s="180"/>
      <c r="W284" s="180"/>
      <c r="X284" s="179"/>
      <c r="Y284" s="180"/>
      <c r="Z284" s="126"/>
      <c r="AA284" s="126"/>
      <c r="AB284" s="128"/>
      <c r="AC284" s="128"/>
      <c r="AD284" s="128"/>
    </row>
    <row r="285" spans="2:30" ht="15.75" customHeight="1">
      <c r="B285" s="128"/>
      <c r="C285" s="136"/>
      <c r="D285" s="129"/>
      <c r="E285" s="128"/>
      <c r="F285" s="128"/>
      <c r="G285" s="136"/>
      <c r="H285" s="136"/>
      <c r="I285" s="128"/>
      <c r="J285" s="128"/>
      <c r="K285" s="136"/>
      <c r="L285" s="128"/>
      <c r="M285" s="128"/>
      <c r="N285" s="128"/>
      <c r="O285" s="128"/>
      <c r="P285" s="136"/>
      <c r="Q285" s="128"/>
      <c r="R285" s="128"/>
      <c r="S285" s="128"/>
      <c r="T285" s="136"/>
      <c r="U285" s="128"/>
      <c r="V285" s="128"/>
      <c r="W285" s="128"/>
      <c r="X285" s="136"/>
      <c r="Y285" s="128"/>
      <c r="Z285" s="128"/>
      <c r="AA285" s="128"/>
      <c r="AB285" s="128"/>
      <c r="AC285" s="128"/>
      <c r="AD285" s="128"/>
    </row>
    <row r="286" spans="2:30" ht="15.75" customHeight="1">
      <c r="B286" s="128"/>
      <c r="C286" s="136"/>
      <c r="D286" s="129"/>
      <c r="E286" s="128"/>
      <c r="F286" s="128"/>
      <c r="G286" s="136"/>
      <c r="H286" s="136"/>
      <c r="I286" s="128"/>
      <c r="J286" s="128"/>
      <c r="K286" s="136"/>
      <c r="L286" s="128"/>
      <c r="M286" s="128"/>
      <c r="N286" s="128"/>
      <c r="O286" s="128"/>
      <c r="P286" s="136"/>
      <c r="Q286" s="128"/>
      <c r="R286" s="128"/>
      <c r="S286" s="128"/>
      <c r="T286" s="136"/>
      <c r="U286" s="128"/>
      <c r="V286" s="128"/>
      <c r="W286" s="128"/>
      <c r="X286" s="136"/>
      <c r="Y286" s="128"/>
      <c r="Z286" s="128"/>
      <c r="AA286" s="128"/>
      <c r="AB286" s="128"/>
      <c r="AC286" s="128"/>
      <c r="AD286" s="128"/>
    </row>
    <row r="287" spans="2:30" ht="15.75" customHeight="1">
      <c r="B287" s="137" t="s">
        <v>97</v>
      </c>
      <c r="C287" s="136"/>
      <c r="D287" s="138"/>
      <c r="E287" s="139"/>
      <c r="F287" s="126"/>
      <c r="G287" s="140"/>
      <c r="H287" s="136"/>
      <c r="I287" s="128"/>
      <c r="J287" s="128"/>
      <c r="K287" s="136"/>
      <c r="L287" s="128"/>
      <c r="M287" s="128"/>
      <c r="N287" s="128"/>
      <c r="O287" s="128"/>
      <c r="P287" s="136"/>
      <c r="Q287" s="128"/>
      <c r="R287" s="128"/>
      <c r="S287" s="133"/>
      <c r="T287" s="140"/>
      <c r="U287" s="126"/>
      <c r="V287" s="133"/>
      <c r="W287" s="126"/>
      <c r="X287" s="205"/>
      <c r="Y287" s="209"/>
      <c r="Z287" s="128"/>
      <c r="AA287" s="128"/>
      <c r="AB287" s="128"/>
      <c r="AC287" s="128"/>
      <c r="AD287" s="210"/>
    </row>
    <row r="288" spans="2:30" ht="15.75" customHeight="1">
      <c r="B288" s="141" t="s">
        <v>113</v>
      </c>
      <c r="C288" s="136"/>
      <c r="D288" s="129"/>
      <c r="E288" s="128"/>
      <c r="F288" s="128"/>
      <c r="G288" s="142"/>
      <c r="H288" s="136"/>
      <c r="I288" s="128"/>
      <c r="J288" s="128"/>
      <c r="K288" s="192"/>
      <c r="L288" s="128"/>
      <c r="M288" s="128"/>
      <c r="N288" s="128"/>
      <c r="O288" s="128"/>
      <c r="P288" s="142"/>
      <c r="Q288" s="128"/>
      <c r="R288" s="128"/>
      <c r="S288" s="128"/>
      <c r="T288" s="142"/>
      <c r="U288" s="128"/>
      <c r="V288" s="128"/>
      <c r="W288" s="128"/>
      <c r="X288" s="142"/>
      <c r="Y288" s="128"/>
      <c r="Z288" s="128"/>
      <c r="AA288" s="128"/>
      <c r="AB288" s="128"/>
      <c r="AC288" s="128"/>
      <c r="AD288" s="188"/>
    </row>
    <row r="289" spans="2:30" ht="15.75" customHeight="1">
      <c r="B289" s="143" t="s">
        <v>5</v>
      </c>
      <c r="C289" s="183">
        <v>1</v>
      </c>
      <c r="D289" s="144">
        <v>2</v>
      </c>
      <c r="E289" s="144">
        <v>3</v>
      </c>
      <c r="F289" s="144">
        <v>4</v>
      </c>
      <c r="G289" s="145">
        <v>5</v>
      </c>
      <c r="H289" s="146">
        <v>6</v>
      </c>
      <c r="I289" s="144">
        <v>7</v>
      </c>
      <c r="J289" s="144">
        <v>8</v>
      </c>
      <c r="K289" s="144">
        <v>9</v>
      </c>
      <c r="L289" s="145">
        <v>10</v>
      </c>
      <c r="M289" s="146">
        <v>11</v>
      </c>
      <c r="N289" s="144">
        <v>12</v>
      </c>
      <c r="O289" s="144">
        <v>13</v>
      </c>
      <c r="P289" s="144">
        <v>14</v>
      </c>
      <c r="Q289" s="145">
        <v>15</v>
      </c>
      <c r="R289" s="146">
        <v>16</v>
      </c>
      <c r="S289" s="144">
        <v>17</v>
      </c>
      <c r="T289" s="144">
        <v>18</v>
      </c>
      <c r="U289" s="144">
        <v>19</v>
      </c>
      <c r="V289" s="145">
        <v>20</v>
      </c>
      <c r="W289" s="146">
        <v>21</v>
      </c>
      <c r="X289" s="144">
        <v>22</v>
      </c>
      <c r="Y289" s="144">
        <v>23</v>
      </c>
      <c r="Z289" s="144">
        <v>24</v>
      </c>
      <c r="AA289" s="211">
        <v>25</v>
      </c>
      <c r="AB289" s="211">
        <v>26</v>
      </c>
      <c r="AC289" s="145">
        <v>27</v>
      </c>
      <c r="AD289" s="212" t="s">
        <v>6</v>
      </c>
    </row>
    <row r="290" spans="2:30" ht="15.75" customHeight="1">
      <c r="B290" s="147" t="s">
        <v>67</v>
      </c>
      <c r="C290" s="148"/>
      <c r="D290" s="149"/>
      <c r="E290" s="151"/>
      <c r="F290" s="150"/>
      <c r="G290" s="152"/>
      <c r="H290" s="148"/>
      <c r="I290" s="150"/>
      <c r="J290" s="151"/>
      <c r="K290" s="151"/>
      <c r="L290" s="200"/>
      <c r="M290" s="150"/>
      <c r="N290" s="151"/>
      <c r="O290" s="151"/>
      <c r="P290" s="151"/>
      <c r="Q290" s="152"/>
      <c r="R290" s="150"/>
      <c r="S290" s="151"/>
      <c r="T290" s="151"/>
      <c r="U290" s="151"/>
      <c r="V290" s="152"/>
      <c r="W290" s="150"/>
      <c r="X290" s="151"/>
      <c r="Y290" s="150"/>
      <c r="Z290" s="151"/>
      <c r="AA290" s="151"/>
      <c r="AB290" s="151"/>
      <c r="AC290" s="200"/>
      <c r="AD290" s="394">
        <f t="shared" ref="AD290:AD300" si="21">SUM(C290:AC290)</f>
        <v>0</v>
      </c>
    </row>
    <row r="291" spans="2:30" ht="15.75" customHeight="1">
      <c r="B291" s="153" t="s">
        <v>74</v>
      </c>
      <c r="C291" s="154"/>
      <c r="D291" s="155"/>
      <c r="E291" s="156"/>
      <c r="F291" s="156"/>
      <c r="G291" s="157"/>
      <c r="H291" s="154"/>
      <c r="I291" s="156"/>
      <c r="J291" s="156"/>
      <c r="K291" s="193"/>
      <c r="L291" s="194"/>
      <c r="M291" s="195"/>
      <c r="N291" s="156"/>
      <c r="O291" s="156"/>
      <c r="P291" s="193"/>
      <c r="Q291" s="194"/>
      <c r="R291" s="195"/>
      <c r="S291" s="156"/>
      <c r="T291" s="193"/>
      <c r="U291" s="156"/>
      <c r="V291" s="194"/>
      <c r="W291" s="195"/>
      <c r="X291" s="193"/>
      <c r="Y291" s="156"/>
      <c r="Z291" s="156"/>
      <c r="AA291" s="156"/>
      <c r="AB291" s="156"/>
      <c r="AC291" s="194"/>
      <c r="AD291" s="392">
        <f t="shared" si="21"/>
        <v>0</v>
      </c>
    </row>
    <row r="292" spans="2:30" ht="15.75" customHeight="1">
      <c r="B292" s="153" t="s">
        <v>75</v>
      </c>
      <c r="C292" s="158"/>
      <c r="D292" s="159"/>
      <c r="E292" s="160"/>
      <c r="F292" s="160"/>
      <c r="G292" s="161"/>
      <c r="H292" s="158"/>
      <c r="I292" s="160"/>
      <c r="J292" s="160"/>
      <c r="K292" s="160"/>
      <c r="L292" s="161"/>
      <c r="M292" s="158"/>
      <c r="N292" s="160"/>
      <c r="O292" s="160"/>
      <c r="P292" s="160"/>
      <c r="Q292" s="161"/>
      <c r="R292" s="158"/>
      <c r="S292" s="160"/>
      <c r="T292" s="160"/>
      <c r="U292" s="160"/>
      <c r="V292" s="161"/>
      <c r="W292" s="158"/>
      <c r="X292" s="160"/>
      <c r="Y292" s="160"/>
      <c r="Z292" s="160"/>
      <c r="AA292" s="160"/>
      <c r="AB292" s="160"/>
      <c r="AC292" s="161"/>
      <c r="AD292" s="392">
        <f t="shared" si="21"/>
        <v>0</v>
      </c>
    </row>
    <row r="293" spans="2:30" ht="15.75" customHeight="1">
      <c r="B293" s="153" t="s">
        <v>76</v>
      </c>
      <c r="C293" s="154"/>
      <c r="D293" s="155"/>
      <c r="E293" s="156"/>
      <c r="F293" s="156"/>
      <c r="G293" s="157"/>
      <c r="H293" s="154"/>
      <c r="I293" s="156"/>
      <c r="J293" s="156"/>
      <c r="K293" s="193"/>
      <c r="L293" s="194"/>
      <c r="M293" s="195"/>
      <c r="N293" s="156"/>
      <c r="O293" s="156"/>
      <c r="P293" s="193"/>
      <c r="Q293" s="194"/>
      <c r="R293" s="195"/>
      <c r="S293" s="156"/>
      <c r="T293" s="193"/>
      <c r="U293" s="156"/>
      <c r="V293" s="194"/>
      <c r="W293" s="195"/>
      <c r="X293" s="193"/>
      <c r="Y293" s="156"/>
      <c r="Z293" s="156"/>
      <c r="AA293" s="156"/>
      <c r="AB293" s="156"/>
      <c r="AC293" s="194"/>
      <c r="AD293" s="396">
        <f t="shared" si="21"/>
        <v>0</v>
      </c>
    </row>
    <row r="294" spans="2:30" ht="15.75" customHeight="1">
      <c r="B294" s="153" t="s">
        <v>77</v>
      </c>
      <c r="C294" s="158"/>
      <c r="D294" s="159"/>
      <c r="E294" s="160"/>
      <c r="F294" s="160"/>
      <c r="G294" s="161"/>
      <c r="H294" s="158"/>
      <c r="I294" s="160"/>
      <c r="J294" s="160"/>
      <c r="K294" s="160"/>
      <c r="L294" s="161"/>
      <c r="M294" s="158"/>
      <c r="N294" s="160"/>
      <c r="O294" s="160"/>
      <c r="P294" s="160"/>
      <c r="Q294" s="161"/>
      <c r="R294" s="158"/>
      <c r="S294" s="160"/>
      <c r="T294" s="160"/>
      <c r="U294" s="160"/>
      <c r="V294" s="161"/>
      <c r="W294" s="158"/>
      <c r="X294" s="160"/>
      <c r="Y294" s="160"/>
      <c r="Z294" s="160"/>
      <c r="AA294" s="160"/>
      <c r="AB294" s="160"/>
      <c r="AC294" s="161"/>
      <c r="AD294" s="396">
        <f t="shared" si="21"/>
        <v>0</v>
      </c>
    </row>
    <row r="295" spans="2:30" ht="15.75" customHeight="1">
      <c r="B295" s="153" t="s">
        <v>78</v>
      </c>
      <c r="C295" s="154"/>
      <c r="D295" s="155"/>
      <c r="E295" s="156"/>
      <c r="F295" s="156"/>
      <c r="G295" s="157"/>
      <c r="H295" s="154"/>
      <c r="I295" s="156"/>
      <c r="J295" s="156"/>
      <c r="K295" s="193"/>
      <c r="L295" s="194"/>
      <c r="M295" s="195"/>
      <c r="N295" s="156"/>
      <c r="O295" s="156"/>
      <c r="P295" s="193"/>
      <c r="Q295" s="194"/>
      <c r="R295" s="195"/>
      <c r="S295" s="156"/>
      <c r="T295" s="193"/>
      <c r="U295" s="156"/>
      <c r="V295" s="194"/>
      <c r="W295" s="195"/>
      <c r="X295" s="193"/>
      <c r="Y295" s="156"/>
      <c r="Z295" s="156"/>
      <c r="AA295" s="156"/>
      <c r="AB295" s="156"/>
      <c r="AC295" s="194"/>
      <c r="AD295" s="396">
        <f t="shared" si="21"/>
        <v>0</v>
      </c>
    </row>
    <row r="296" spans="2:30" ht="15.75" customHeight="1">
      <c r="B296" s="153" t="s">
        <v>79</v>
      </c>
      <c r="C296" s="158"/>
      <c r="D296" s="159"/>
      <c r="E296" s="160"/>
      <c r="F296" s="160"/>
      <c r="G296" s="161"/>
      <c r="H296" s="158"/>
      <c r="I296" s="160"/>
      <c r="J296" s="160"/>
      <c r="K296" s="160"/>
      <c r="L296" s="161"/>
      <c r="M296" s="158"/>
      <c r="N296" s="160"/>
      <c r="O296" s="160"/>
      <c r="P296" s="160"/>
      <c r="Q296" s="161"/>
      <c r="R296" s="158"/>
      <c r="S296" s="160"/>
      <c r="T296" s="160"/>
      <c r="U296" s="160"/>
      <c r="V296" s="161"/>
      <c r="W296" s="158"/>
      <c r="X296" s="160"/>
      <c r="Y296" s="160"/>
      <c r="Z296" s="160"/>
      <c r="AA296" s="160"/>
      <c r="AB296" s="160"/>
      <c r="AC296" s="161"/>
      <c r="AD296" s="396">
        <f t="shared" si="21"/>
        <v>0</v>
      </c>
    </row>
    <row r="297" spans="2:30" ht="15.75" customHeight="1">
      <c r="B297" s="153" t="s">
        <v>80</v>
      </c>
      <c r="C297" s="154"/>
      <c r="D297" s="155"/>
      <c r="E297" s="156"/>
      <c r="F297" s="156"/>
      <c r="G297" s="157"/>
      <c r="H297" s="154"/>
      <c r="I297" s="156"/>
      <c r="J297" s="156"/>
      <c r="K297" s="193"/>
      <c r="L297" s="194"/>
      <c r="M297" s="195"/>
      <c r="N297" s="156"/>
      <c r="O297" s="156"/>
      <c r="P297" s="193"/>
      <c r="Q297" s="194"/>
      <c r="R297" s="195"/>
      <c r="S297" s="156"/>
      <c r="T297" s="193"/>
      <c r="U297" s="156"/>
      <c r="V297" s="194"/>
      <c r="W297" s="195"/>
      <c r="X297" s="193"/>
      <c r="Y297" s="156"/>
      <c r="Z297" s="156"/>
      <c r="AA297" s="156"/>
      <c r="AB297" s="156"/>
      <c r="AC297" s="194"/>
      <c r="AD297" s="396">
        <f t="shared" si="21"/>
        <v>0</v>
      </c>
    </row>
    <row r="298" spans="2:30" ht="15.75" customHeight="1">
      <c r="B298" s="153" t="s">
        <v>81</v>
      </c>
      <c r="C298" s="158"/>
      <c r="D298" s="159"/>
      <c r="E298" s="160"/>
      <c r="F298" s="160"/>
      <c r="G298" s="161"/>
      <c r="H298" s="158"/>
      <c r="I298" s="160"/>
      <c r="J298" s="160"/>
      <c r="K298" s="160"/>
      <c r="L298" s="161"/>
      <c r="M298" s="158"/>
      <c r="N298" s="160"/>
      <c r="O298" s="160"/>
      <c r="P298" s="160"/>
      <c r="Q298" s="161"/>
      <c r="R298" s="158"/>
      <c r="S298" s="160"/>
      <c r="T298" s="160"/>
      <c r="U298" s="160"/>
      <c r="V298" s="161"/>
      <c r="W298" s="158"/>
      <c r="X298" s="160"/>
      <c r="Y298" s="160"/>
      <c r="Z298" s="160"/>
      <c r="AA298" s="160"/>
      <c r="AB298" s="160"/>
      <c r="AC298" s="161"/>
      <c r="AD298" s="396">
        <f t="shared" si="21"/>
        <v>0</v>
      </c>
    </row>
    <row r="299" spans="2:30" ht="15.75" customHeight="1">
      <c r="B299" s="162" t="s">
        <v>82</v>
      </c>
      <c r="C299" s="154"/>
      <c r="D299" s="155"/>
      <c r="E299" s="156"/>
      <c r="F299" s="156"/>
      <c r="G299" s="157"/>
      <c r="H299" s="154"/>
      <c r="I299" s="156"/>
      <c r="J299" s="156"/>
      <c r="K299" s="193"/>
      <c r="L299" s="194"/>
      <c r="M299" s="195"/>
      <c r="N299" s="156"/>
      <c r="O299" s="156"/>
      <c r="P299" s="193"/>
      <c r="Q299" s="194"/>
      <c r="R299" s="195"/>
      <c r="S299" s="156"/>
      <c r="T299" s="193"/>
      <c r="U299" s="156"/>
      <c r="V299" s="194"/>
      <c r="W299" s="195"/>
      <c r="X299" s="193"/>
      <c r="Y299" s="156"/>
      <c r="Z299" s="156"/>
      <c r="AA299" s="156"/>
      <c r="AB299" s="156"/>
      <c r="AC299" s="194"/>
      <c r="AD299" s="396">
        <f t="shared" si="21"/>
        <v>0</v>
      </c>
    </row>
    <row r="300" spans="2:30" ht="15.75" customHeight="1">
      <c r="B300" s="162" t="s">
        <v>83</v>
      </c>
      <c r="C300" s="158"/>
      <c r="D300" s="159"/>
      <c r="E300" s="160"/>
      <c r="F300" s="160"/>
      <c r="G300" s="161"/>
      <c r="H300" s="158"/>
      <c r="I300" s="160"/>
      <c r="J300" s="160"/>
      <c r="K300" s="160"/>
      <c r="L300" s="161"/>
      <c r="M300" s="158"/>
      <c r="N300" s="160"/>
      <c r="O300" s="160"/>
      <c r="P300" s="160"/>
      <c r="Q300" s="161"/>
      <c r="R300" s="158"/>
      <c r="S300" s="160"/>
      <c r="T300" s="160"/>
      <c r="U300" s="160"/>
      <c r="V300" s="161"/>
      <c r="W300" s="158"/>
      <c r="X300" s="160"/>
      <c r="Y300" s="160"/>
      <c r="Z300" s="160"/>
      <c r="AA300" s="160"/>
      <c r="AB300" s="160"/>
      <c r="AC300" s="161"/>
      <c r="AD300" s="396">
        <f t="shared" si="21"/>
        <v>0</v>
      </c>
    </row>
    <row r="301" spans="2:30" ht="15.75" customHeight="1">
      <c r="B301" s="163" t="s">
        <v>84</v>
      </c>
      <c r="C301" s="384">
        <f t="shared" ref="C301:AC301" si="22">SUM(C290,-C291,-C292,-C293,-C294,-C295,-C296,-C297,-C298,-C299)</f>
        <v>0</v>
      </c>
      <c r="D301" s="383">
        <f t="shared" si="22"/>
        <v>0</v>
      </c>
      <c r="E301" s="382">
        <f t="shared" si="22"/>
        <v>0</v>
      </c>
      <c r="F301" s="382">
        <f t="shared" si="22"/>
        <v>0</v>
      </c>
      <c r="G301" s="389">
        <f t="shared" si="22"/>
        <v>0</v>
      </c>
      <c r="H301" s="384">
        <f t="shared" si="22"/>
        <v>0</v>
      </c>
      <c r="I301" s="382">
        <f t="shared" si="22"/>
        <v>0</v>
      </c>
      <c r="J301" s="382">
        <f t="shared" si="22"/>
        <v>0</v>
      </c>
      <c r="K301" s="386">
        <f t="shared" si="22"/>
        <v>0</v>
      </c>
      <c r="L301" s="401">
        <f t="shared" si="22"/>
        <v>0</v>
      </c>
      <c r="M301" s="400">
        <f t="shared" si="22"/>
        <v>0</v>
      </c>
      <c r="N301" s="382">
        <f t="shared" si="22"/>
        <v>0</v>
      </c>
      <c r="O301" s="382">
        <f t="shared" si="22"/>
        <v>0</v>
      </c>
      <c r="P301" s="386">
        <f t="shared" si="22"/>
        <v>0</v>
      </c>
      <c r="Q301" s="401">
        <f t="shared" si="22"/>
        <v>0</v>
      </c>
      <c r="R301" s="400">
        <f t="shared" si="22"/>
        <v>0</v>
      </c>
      <c r="S301" s="382">
        <f t="shared" si="22"/>
        <v>0</v>
      </c>
      <c r="T301" s="386">
        <f t="shared" si="22"/>
        <v>0</v>
      </c>
      <c r="U301" s="382">
        <f t="shared" si="22"/>
        <v>0</v>
      </c>
      <c r="V301" s="401">
        <f t="shared" si="22"/>
        <v>0</v>
      </c>
      <c r="W301" s="400">
        <f t="shared" si="22"/>
        <v>0</v>
      </c>
      <c r="X301" s="386">
        <f t="shared" si="22"/>
        <v>0</v>
      </c>
      <c r="Y301" s="382">
        <f t="shared" si="22"/>
        <v>0</v>
      </c>
      <c r="Z301" s="382">
        <f t="shared" si="22"/>
        <v>0</v>
      </c>
      <c r="AA301" s="414">
        <f t="shared" si="22"/>
        <v>0</v>
      </c>
      <c r="AB301" s="414">
        <f t="shared" si="22"/>
        <v>0</v>
      </c>
      <c r="AC301" s="401">
        <f t="shared" si="22"/>
        <v>0</v>
      </c>
      <c r="AD301" s="397">
        <f>SUM(AD290,-AD291,-AD292,-AD293,-AD294,-AD295,-AD296,-AD297,-AD298,-AD299)</f>
        <v>0</v>
      </c>
    </row>
    <row r="302" spans="2:30" ht="15.75" customHeight="1">
      <c r="B302" s="166"/>
      <c r="C302" s="69"/>
      <c r="D302" s="167"/>
      <c r="E302" s="168"/>
      <c r="F302" s="168"/>
      <c r="G302" s="69"/>
      <c r="H302" s="69"/>
      <c r="I302" s="168"/>
      <c r="J302" s="168"/>
      <c r="K302" s="69"/>
      <c r="L302" s="168"/>
      <c r="M302" s="168"/>
      <c r="N302" s="168"/>
      <c r="O302" s="168"/>
      <c r="P302" s="69"/>
      <c r="Q302" s="168"/>
      <c r="R302" s="168"/>
      <c r="S302" s="168"/>
      <c r="T302" s="69"/>
      <c r="U302" s="168"/>
      <c r="V302" s="168"/>
      <c r="W302" s="168"/>
      <c r="X302" s="69"/>
      <c r="Y302" s="168"/>
      <c r="Z302" s="217"/>
      <c r="AA302" s="217"/>
      <c r="AB302" s="218"/>
      <c r="AC302" s="128"/>
      <c r="AD302" s="128"/>
    </row>
    <row r="303" spans="2:30" ht="15.75" customHeight="1">
      <c r="B303" s="169" t="s">
        <v>85</v>
      </c>
      <c r="C303" s="170"/>
      <c r="D303" s="171"/>
      <c r="E303" s="171"/>
      <c r="F303" s="411" t="e">
        <f>AD299/AD290*100</f>
        <v>#DIV/0!</v>
      </c>
      <c r="G303" s="411"/>
      <c r="H303" s="172" t="s">
        <v>13</v>
      </c>
      <c r="I303" s="180"/>
      <c r="J303" s="180"/>
      <c r="K303" s="179"/>
      <c r="L303" s="180"/>
      <c r="M303" s="180"/>
      <c r="N303" s="54"/>
      <c r="O303" s="54"/>
      <c r="P303" s="136"/>
      <c r="Q303" s="128"/>
      <c r="R303" s="128"/>
      <c r="S303" s="180"/>
      <c r="T303" s="179"/>
      <c r="U303" s="180"/>
      <c r="V303" s="180"/>
      <c r="W303" s="180"/>
      <c r="X303" s="179"/>
      <c r="Y303" s="180"/>
      <c r="Z303" s="126"/>
      <c r="AA303" s="126"/>
      <c r="AB303" s="128"/>
      <c r="AC303" s="128"/>
      <c r="AD303" s="128"/>
    </row>
    <row r="304" spans="2:30" ht="15.75" customHeight="1">
      <c r="B304" s="166"/>
      <c r="C304" s="136"/>
      <c r="D304" s="129"/>
      <c r="E304" s="128"/>
      <c r="F304" s="173"/>
      <c r="G304" s="174"/>
      <c r="H304" s="174"/>
      <c r="I304" s="128"/>
      <c r="J304" s="128"/>
      <c r="K304" s="136"/>
      <c r="L304" s="128"/>
      <c r="M304" s="128"/>
      <c r="N304" s="128"/>
      <c r="O304" s="128"/>
      <c r="P304" s="136"/>
      <c r="Q304" s="128"/>
      <c r="R304" s="128"/>
      <c r="S304" s="128"/>
      <c r="T304" s="136"/>
      <c r="U304" s="128"/>
      <c r="V304" s="128"/>
      <c r="W304" s="128"/>
      <c r="X304" s="136"/>
      <c r="Y304" s="128"/>
      <c r="Z304" s="128"/>
      <c r="AA304" s="128"/>
      <c r="AB304" s="128"/>
      <c r="AC304" s="128"/>
      <c r="AD304" s="128"/>
    </row>
    <row r="305" spans="2:30" ht="15.75" customHeight="1">
      <c r="B305" s="175" t="s">
        <v>86</v>
      </c>
      <c r="C305" s="176" t="s">
        <v>87</v>
      </c>
      <c r="D305" s="169"/>
      <c r="E305" s="169"/>
      <c r="F305" s="411" t="e">
        <f>SUM(AD291,AD292,AD293,AD294,AD295,AD296,AD297,AD298)/AD290*100</f>
        <v>#DIV/0!</v>
      </c>
      <c r="G305" s="411"/>
      <c r="H305" s="177" t="s">
        <v>13</v>
      </c>
      <c r="I305" s="129"/>
      <c r="J305" s="129"/>
      <c r="K305" s="197"/>
      <c r="L305" s="129"/>
      <c r="M305" s="129"/>
      <c r="N305" s="55"/>
      <c r="O305" s="55"/>
      <c r="P305" s="197"/>
      <c r="Q305" s="129"/>
      <c r="R305" s="129"/>
      <c r="S305" s="129"/>
      <c r="T305" s="197"/>
      <c r="U305" s="129"/>
      <c r="V305" s="129"/>
      <c r="W305" s="129"/>
      <c r="X305" s="197"/>
      <c r="Y305" s="129"/>
      <c r="Z305" s="138"/>
      <c r="AA305" s="138"/>
      <c r="AB305" s="129"/>
      <c r="AC305" s="128"/>
      <c r="AD305" s="128"/>
    </row>
    <row r="306" spans="2:30" ht="15.75" customHeight="1">
      <c r="B306" s="178"/>
      <c r="C306" s="179"/>
      <c r="D306" s="180"/>
      <c r="E306" s="180"/>
      <c r="F306" s="126"/>
      <c r="G306" s="140"/>
      <c r="H306" s="136"/>
      <c r="I306" s="128"/>
      <c r="J306" s="180"/>
      <c r="K306" s="179"/>
      <c r="L306" s="180"/>
      <c r="M306" s="180"/>
      <c r="N306" s="198"/>
      <c r="O306" s="126"/>
      <c r="P306" s="136"/>
      <c r="Q306" s="128"/>
      <c r="R306" s="128"/>
      <c r="S306" s="180"/>
      <c r="T306" s="179"/>
      <c r="U306" s="180"/>
      <c r="V306" s="180"/>
      <c r="W306" s="180"/>
      <c r="X306" s="179"/>
      <c r="Y306" s="180"/>
      <c r="Z306" s="126"/>
      <c r="AA306" s="126"/>
      <c r="AB306" s="128"/>
      <c r="AC306" s="128"/>
      <c r="AD306" s="128"/>
    </row>
    <row r="307" spans="2:30" ht="15.75" customHeight="1">
      <c r="B307" s="178"/>
      <c r="C307" s="179"/>
      <c r="D307" s="180"/>
      <c r="E307" s="180"/>
      <c r="F307" s="126"/>
      <c r="G307" s="140"/>
      <c r="H307" s="136"/>
      <c r="I307" s="128"/>
      <c r="J307" s="180"/>
      <c r="K307" s="179"/>
      <c r="L307" s="180"/>
      <c r="M307" s="180"/>
      <c r="N307" s="198"/>
      <c r="O307" s="126"/>
      <c r="P307" s="136"/>
      <c r="Q307" s="128"/>
      <c r="R307" s="128"/>
      <c r="S307" s="180"/>
      <c r="T307" s="179"/>
      <c r="U307" s="180"/>
      <c r="V307" s="180"/>
      <c r="W307" s="180"/>
      <c r="X307" s="179"/>
      <c r="Y307" s="180"/>
      <c r="Z307" s="126"/>
      <c r="AA307" s="126"/>
      <c r="AB307" s="128"/>
      <c r="AC307" s="128"/>
      <c r="AD307" s="128"/>
    </row>
    <row r="308" spans="2:30" ht="15.75" customHeight="1">
      <c r="B308" s="178"/>
      <c r="C308" s="179"/>
      <c r="D308" s="180"/>
      <c r="E308" s="180"/>
      <c r="F308" s="126"/>
      <c r="G308" s="140"/>
      <c r="H308" s="136"/>
      <c r="I308" s="128"/>
      <c r="J308" s="180"/>
      <c r="K308" s="179"/>
      <c r="L308" s="180"/>
      <c r="M308" s="180"/>
      <c r="N308" s="198"/>
      <c r="O308" s="126"/>
      <c r="P308" s="136"/>
      <c r="Q308" s="128"/>
      <c r="R308" s="128"/>
      <c r="S308" s="180"/>
      <c r="T308" s="179"/>
      <c r="U308" s="180"/>
      <c r="V308" s="180"/>
      <c r="W308" s="180"/>
      <c r="X308" s="179"/>
      <c r="Y308" s="180"/>
      <c r="Z308" s="126"/>
      <c r="AA308" s="126"/>
      <c r="AB308" s="128"/>
      <c r="AC308" s="128"/>
      <c r="AD308" s="128"/>
    </row>
    <row r="309" spans="2:30" ht="15.75" customHeight="1">
      <c r="B309" s="178"/>
      <c r="C309" s="179"/>
      <c r="D309" s="180"/>
      <c r="E309" s="180"/>
      <c r="F309" s="126"/>
      <c r="G309" s="140"/>
      <c r="H309" s="136"/>
      <c r="I309" s="128"/>
      <c r="J309" s="180"/>
      <c r="K309" s="179"/>
      <c r="L309" s="180"/>
      <c r="M309" s="180"/>
      <c r="N309" s="198"/>
      <c r="O309" s="126"/>
      <c r="P309" s="136"/>
      <c r="Q309" s="128"/>
      <c r="R309" s="128"/>
      <c r="S309" s="180"/>
      <c r="T309" s="179"/>
      <c r="U309" s="180"/>
      <c r="V309" s="180"/>
      <c r="W309" s="180"/>
      <c r="X309" s="179"/>
      <c r="Y309" s="180"/>
      <c r="Z309" s="126"/>
      <c r="AA309" s="126"/>
      <c r="AB309" s="128"/>
      <c r="AC309" s="128"/>
      <c r="AD309" s="128"/>
    </row>
    <row r="310" spans="2:30" ht="15.75" customHeight="1">
      <c r="B310" s="178"/>
      <c r="C310" s="179" t="s">
        <v>114</v>
      </c>
      <c r="D310" s="180"/>
      <c r="E310" s="180"/>
      <c r="F310" s="126"/>
      <c r="G310" s="140"/>
      <c r="H310" s="136"/>
      <c r="I310" s="128"/>
      <c r="J310" s="180"/>
      <c r="K310" s="179"/>
      <c r="L310" s="180"/>
      <c r="M310" s="180"/>
      <c r="N310" s="198"/>
      <c r="O310" s="126"/>
      <c r="P310" s="136"/>
      <c r="Q310" s="128"/>
      <c r="R310" s="128"/>
      <c r="S310" s="180"/>
      <c r="T310" s="179"/>
      <c r="U310" s="180"/>
      <c r="V310" s="180"/>
      <c r="W310" s="180"/>
      <c r="X310" s="179"/>
      <c r="Y310" s="180"/>
      <c r="Z310" s="126"/>
      <c r="AA310" s="126"/>
      <c r="AB310" s="128"/>
      <c r="AC310" s="128"/>
      <c r="AD310" s="128"/>
    </row>
    <row r="311" spans="2:30" ht="15.75" customHeight="1">
      <c r="B311" s="178"/>
      <c r="C311" s="179"/>
      <c r="D311" s="180"/>
      <c r="E311" s="180"/>
      <c r="F311" s="126"/>
      <c r="G311" s="140"/>
      <c r="H311" s="136"/>
      <c r="I311" s="128"/>
      <c r="J311" s="180"/>
      <c r="K311" s="179"/>
      <c r="L311" s="180"/>
      <c r="M311" s="180"/>
      <c r="N311" s="198"/>
      <c r="O311" s="126"/>
      <c r="P311" s="136"/>
      <c r="Q311" s="128"/>
      <c r="R311" s="128"/>
      <c r="S311" s="180"/>
      <c r="T311" s="179"/>
      <c r="U311" s="180"/>
      <c r="V311" s="180"/>
      <c r="W311" s="180"/>
      <c r="X311" s="179"/>
      <c r="Y311" s="180"/>
      <c r="Z311" s="126"/>
      <c r="AA311" s="126"/>
      <c r="AB311" s="128"/>
      <c r="AC311" s="128"/>
      <c r="AD311" s="128"/>
    </row>
    <row r="312" spans="2:30" ht="15.75" customHeight="1">
      <c r="B312" s="178"/>
      <c r="C312" s="179"/>
      <c r="D312" s="180"/>
      <c r="E312" s="180"/>
      <c r="F312" s="126"/>
      <c r="G312" s="140"/>
      <c r="H312" s="136"/>
      <c r="I312" s="128"/>
      <c r="J312" s="180"/>
      <c r="K312" s="179"/>
      <c r="L312" s="180"/>
      <c r="M312" s="180"/>
      <c r="N312" s="198"/>
      <c r="O312" s="126"/>
      <c r="P312" s="136"/>
      <c r="Q312" s="128"/>
      <c r="R312" s="128"/>
      <c r="S312" s="180"/>
      <c r="T312" s="179"/>
      <c r="U312" s="180"/>
      <c r="V312" s="180"/>
      <c r="W312" s="180"/>
      <c r="X312" s="179"/>
      <c r="Y312" s="180"/>
      <c r="Z312" s="126"/>
      <c r="AA312" s="126"/>
      <c r="AB312" s="128"/>
      <c r="AC312" s="128"/>
      <c r="AD312" s="128"/>
    </row>
    <row r="313" spans="2:30" ht="15.75" customHeight="1">
      <c r="B313" s="128"/>
      <c r="C313" s="136"/>
      <c r="D313" s="129"/>
      <c r="E313" s="128"/>
      <c r="F313" s="128"/>
      <c r="G313" s="136"/>
      <c r="H313" s="136"/>
      <c r="I313" s="128"/>
      <c r="J313" s="128"/>
      <c r="K313" s="136"/>
      <c r="L313" s="128"/>
      <c r="M313" s="128"/>
      <c r="N313" s="128"/>
      <c r="O313" s="128"/>
      <c r="P313" s="136"/>
      <c r="Q313" s="128"/>
      <c r="R313" s="128"/>
      <c r="S313" s="128"/>
      <c r="T313" s="136"/>
      <c r="U313" s="128"/>
      <c r="V313" s="128"/>
      <c r="W313" s="128"/>
      <c r="X313" s="136"/>
      <c r="Y313" s="128"/>
      <c r="Z313" s="128"/>
      <c r="AA313" s="128"/>
      <c r="AB313" s="128"/>
      <c r="AC313" s="128"/>
      <c r="AD313" s="128"/>
    </row>
    <row r="314" spans="2:30" ht="15.75" customHeight="1">
      <c r="B314" s="128"/>
      <c r="C314" s="136"/>
      <c r="D314" s="129"/>
      <c r="E314" s="128"/>
      <c r="F314" s="128"/>
      <c r="G314" s="136"/>
      <c r="H314" s="136"/>
      <c r="I314" s="128"/>
      <c r="J314" s="128"/>
      <c r="K314" s="136"/>
      <c r="L314" s="128"/>
      <c r="M314" s="128"/>
      <c r="N314" s="128"/>
      <c r="O314" s="128"/>
      <c r="P314" s="136"/>
      <c r="Q314" s="128"/>
      <c r="R314" s="128"/>
      <c r="S314" s="128"/>
      <c r="T314" s="136"/>
      <c r="U314" s="128"/>
      <c r="V314" s="128"/>
      <c r="W314" s="128"/>
      <c r="X314" s="136"/>
      <c r="Y314" s="128"/>
      <c r="Z314" s="128"/>
      <c r="AA314" s="128"/>
      <c r="AB314" s="128"/>
      <c r="AC314" s="128"/>
      <c r="AD314" s="128"/>
    </row>
    <row r="315" spans="2:30" ht="15.75" customHeight="1">
      <c r="B315" s="137" t="s">
        <v>98</v>
      </c>
      <c r="C315" s="136"/>
      <c r="D315" s="138"/>
      <c r="E315" s="139"/>
      <c r="F315" s="126"/>
      <c r="G315" s="140"/>
      <c r="H315" s="136"/>
      <c r="I315" s="128"/>
      <c r="J315" s="128"/>
      <c r="K315" s="136"/>
      <c r="L315" s="128"/>
      <c r="M315" s="128"/>
      <c r="N315" s="128"/>
      <c r="O315" s="128"/>
      <c r="P315" s="136"/>
      <c r="Q315" s="128"/>
      <c r="R315" s="128"/>
      <c r="S315" s="133"/>
      <c r="T315" s="140"/>
      <c r="U315" s="126"/>
      <c r="V315" s="133"/>
      <c r="W315" s="126"/>
      <c r="X315" s="205"/>
      <c r="Y315" s="209"/>
      <c r="Z315" s="128"/>
      <c r="AA315" s="128"/>
      <c r="AB315" s="128"/>
      <c r="AC315" s="128"/>
      <c r="AD315" s="210"/>
    </row>
    <row r="316" spans="2:30" ht="15.75" customHeight="1">
      <c r="B316" s="141" t="s">
        <v>113</v>
      </c>
      <c r="C316" s="136"/>
      <c r="D316" s="129"/>
      <c r="E316" s="128"/>
      <c r="F316" s="128"/>
      <c r="G316" s="142"/>
      <c r="H316" s="136"/>
      <c r="I316" s="128"/>
      <c r="J316" s="128"/>
      <c r="K316" s="192"/>
      <c r="L316" s="128"/>
      <c r="M316" s="128"/>
      <c r="N316" s="128"/>
      <c r="O316" s="128"/>
      <c r="P316" s="142"/>
      <c r="Q316" s="128"/>
      <c r="R316" s="128"/>
      <c r="S316" s="128"/>
      <c r="T316" s="142"/>
      <c r="U316" s="128"/>
      <c r="V316" s="128"/>
      <c r="W316" s="128"/>
      <c r="X316" s="142"/>
      <c r="Y316" s="128"/>
      <c r="Z316" s="128"/>
      <c r="AA316" s="128"/>
      <c r="AB316" s="128"/>
      <c r="AC316" s="128"/>
      <c r="AD316" s="188"/>
    </row>
    <row r="317" spans="2:30" ht="15.75" customHeight="1">
      <c r="B317" s="143" t="s">
        <v>5</v>
      </c>
      <c r="C317" s="183">
        <v>1</v>
      </c>
      <c r="D317" s="144">
        <v>2</v>
      </c>
      <c r="E317" s="144">
        <v>3</v>
      </c>
      <c r="F317" s="144">
        <v>4</v>
      </c>
      <c r="G317" s="145">
        <v>5</v>
      </c>
      <c r="H317" s="146">
        <v>6</v>
      </c>
      <c r="I317" s="144">
        <v>7</v>
      </c>
      <c r="J317" s="144">
        <v>8</v>
      </c>
      <c r="K317" s="144">
        <v>9</v>
      </c>
      <c r="L317" s="145">
        <v>10</v>
      </c>
      <c r="M317" s="146">
        <v>11</v>
      </c>
      <c r="N317" s="144">
        <v>12</v>
      </c>
      <c r="O317" s="144">
        <v>13</v>
      </c>
      <c r="P317" s="144">
        <v>14</v>
      </c>
      <c r="Q317" s="145">
        <v>15</v>
      </c>
      <c r="R317" s="146">
        <v>16</v>
      </c>
      <c r="S317" s="144">
        <v>17</v>
      </c>
      <c r="T317" s="144">
        <v>18</v>
      </c>
      <c r="U317" s="144">
        <v>19</v>
      </c>
      <c r="V317" s="145">
        <v>20</v>
      </c>
      <c r="W317" s="146">
        <v>21</v>
      </c>
      <c r="X317" s="144">
        <v>22</v>
      </c>
      <c r="Y317" s="144">
        <v>23</v>
      </c>
      <c r="Z317" s="144">
        <v>24</v>
      </c>
      <c r="AA317" s="211">
        <v>25</v>
      </c>
      <c r="AB317" s="211">
        <v>26</v>
      </c>
      <c r="AC317" s="145">
        <v>27</v>
      </c>
      <c r="AD317" s="212" t="s">
        <v>6</v>
      </c>
    </row>
    <row r="318" spans="2:30" ht="15.75" customHeight="1">
      <c r="B318" s="147" t="s">
        <v>67</v>
      </c>
      <c r="C318" s="150"/>
      <c r="D318" s="219"/>
      <c r="E318" s="151"/>
      <c r="F318" s="150"/>
      <c r="G318" s="152"/>
      <c r="H318" s="150"/>
      <c r="I318" s="151"/>
      <c r="J318" s="150"/>
      <c r="K318" s="151"/>
      <c r="L318" s="152"/>
      <c r="M318" s="150"/>
      <c r="N318" s="150"/>
      <c r="O318" s="151"/>
      <c r="P318" s="151"/>
      <c r="Q318" s="152"/>
      <c r="R318" s="150"/>
      <c r="S318" s="150"/>
      <c r="T318" s="151"/>
      <c r="U318" s="151"/>
      <c r="V318" s="152"/>
      <c r="W318" s="150"/>
      <c r="X318" s="151"/>
      <c r="Y318" s="151"/>
      <c r="Z318" s="151"/>
      <c r="AA318" s="214"/>
      <c r="AB318" s="214"/>
      <c r="AC318" s="152"/>
      <c r="AD318" s="394">
        <f t="shared" ref="AD318:AD328" si="23">SUM(C318:AC318)</f>
        <v>0</v>
      </c>
    </row>
    <row r="319" spans="2:30" ht="15.75" customHeight="1">
      <c r="B319" s="153" t="s">
        <v>74</v>
      </c>
      <c r="C319" s="184"/>
      <c r="D319" s="155"/>
      <c r="E319" s="156"/>
      <c r="F319" s="156"/>
      <c r="G319" s="185"/>
      <c r="H319" s="184"/>
      <c r="I319" s="156"/>
      <c r="J319" s="156"/>
      <c r="K319" s="193"/>
      <c r="L319" s="201"/>
      <c r="M319" s="202"/>
      <c r="N319" s="156"/>
      <c r="O319" s="156"/>
      <c r="P319" s="193"/>
      <c r="Q319" s="201"/>
      <c r="R319" s="202"/>
      <c r="S319" s="156"/>
      <c r="T319" s="193"/>
      <c r="U319" s="156"/>
      <c r="V319" s="201"/>
      <c r="W319" s="202"/>
      <c r="X319" s="193"/>
      <c r="Y319" s="156"/>
      <c r="Z319" s="156"/>
      <c r="AA319" s="156"/>
      <c r="AB319" s="156"/>
      <c r="AC319" s="201"/>
      <c r="AD319" s="392">
        <f t="shared" si="23"/>
        <v>0</v>
      </c>
    </row>
    <row r="320" spans="2:30" ht="15.75" customHeight="1">
      <c r="B320" s="153" t="s">
        <v>75</v>
      </c>
      <c r="C320" s="186"/>
      <c r="D320" s="159"/>
      <c r="E320" s="160"/>
      <c r="F320" s="160"/>
      <c r="G320" s="187"/>
      <c r="H320" s="186"/>
      <c r="I320" s="160"/>
      <c r="J320" s="160"/>
      <c r="K320" s="160"/>
      <c r="L320" s="187"/>
      <c r="M320" s="186"/>
      <c r="N320" s="160"/>
      <c r="O320" s="160"/>
      <c r="P320" s="160"/>
      <c r="Q320" s="187"/>
      <c r="R320" s="186"/>
      <c r="S320" s="160"/>
      <c r="T320" s="160"/>
      <c r="U320" s="160"/>
      <c r="V320" s="187"/>
      <c r="W320" s="186"/>
      <c r="X320" s="160"/>
      <c r="Y320" s="160"/>
      <c r="Z320" s="160"/>
      <c r="AA320" s="160"/>
      <c r="AB320" s="160"/>
      <c r="AC320" s="187"/>
      <c r="AD320" s="392">
        <f t="shared" si="23"/>
        <v>0</v>
      </c>
    </row>
    <row r="321" spans="2:30" ht="15.75" customHeight="1">
      <c r="B321" s="153" t="s">
        <v>76</v>
      </c>
      <c r="C321" s="184"/>
      <c r="D321" s="155"/>
      <c r="E321" s="156"/>
      <c r="F321" s="156"/>
      <c r="G321" s="185"/>
      <c r="H321" s="184"/>
      <c r="I321" s="156"/>
      <c r="J321" s="156"/>
      <c r="K321" s="193"/>
      <c r="L321" s="201"/>
      <c r="M321" s="202"/>
      <c r="N321" s="156"/>
      <c r="O321" s="156"/>
      <c r="P321" s="193"/>
      <c r="Q321" s="201"/>
      <c r="R321" s="202"/>
      <c r="S321" s="156"/>
      <c r="T321" s="193"/>
      <c r="U321" s="156"/>
      <c r="V321" s="201"/>
      <c r="W321" s="202"/>
      <c r="X321" s="193"/>
      <c r="Y321" s="156"/>
      <c r="Z321" s="156"/>
      <c r="AA321" s="156"/>
      <c r="AB321" s="156"/>
      <c r="AC321" s="201"/>
      <c r="AD321" s="396">
        <f t="shared" si="23"/>
        <v>0</v>
      </c>
    </row>
    <row r="322" spans="2:30" ht="15.75" customHeight="1">
      <c r="B322" s="153" t="s">
        <v>77</v>
      </c>
      <c r="C322" s="186"/>
      <c r="D322" s="159"/>
      <c r="E322" s="160"/>
      <c r="F322" s="160"/>
      <c r="G322" s="187"/>
      <c r="H322" s="186"/>
      <c r="I322" s="160"/>
      <c r="J322" s="160"/>
      <c r="K322" s="160"/>
      <c r="L322" s="187"/>
      <c r="M322" s="186"/>
      <c r="N322" s="160"/>
      <c r="O322" s="160"/>
      <c r="P322" s="160"/>
      <c r="Q322" s="187"/>
      <c r="R322" s="186"/>
      <c r="S322" s="160"/>
      <c r="T322" s="160"/>
      <c r="U322" s="160"/>
      <c r="V322" s="187"/>
      <c r="W322" s="186"/>
      <c r="X322" s="160"/>
      <c r="Y322" s="160"/>
      <c r="Z322" s="160"/>
      <c r="AA322" s="160"/>
      <c r="AB322" s="160"/>
      <c r="AC322" s="187"/>
      <c r="AD322" s="396">
        <f t="shared" si="23"/>
        <v>0</v>
      </c>
    </row>
    <row r="323" spans="2:30" ht="15.75" customHeight="1">
      <c r="B323" s="153" t="s">
        <v>78</v>
      </c>
      <c r="C323" s="184"/>
      <c r="D323" s="155"/>
      <c r="E323" s="156"/>
      <c r="F323" s="156"/>
      <c r="G323" s="185"/>
      <c r="H323" s="184"/>
      <c r="I323" s="156"/>
      <c r="J323" s="156"/>
      <c r="K323" s="193"/>
      <c r="L323" s="201"/>
      <c r="M323" s="202"/>
      <c r="N323" s="156"/>
      <c r="O323" s="156"/>
      <c r="P323" s="193"/>
      <c r="Q323" s="201"/>
      <c r="R323" s="202"/>
      <c r="S323" s="156"/>
      <c r="T323" s="193"/>
      <c r="U323" s="156"/>
      <c r="V323" s="201"/>
      <c r="W323" s="202"/>
      <c r="X323" s="193"/>
      <c r="Y323" s="156"/>
      <c r="Z323" s="156"/>
      <c r="AA323" s="156"/>
      <c r="AB323" s="156"/>
      <c r="AC323" s="201"/>
      <c r="AD323" s="396">
        <f t="shared" si="23"/>
        <v>0</v>
      </c>
    </row>
    <row r="324" spans="2:30" ht="15.75" customHeight="1">
      <c r="B324" s="153" t="s">
        <v>79</v>
      </c>
      <c r="C324" s="186"/>
      <c r="D324" s="159"/>
      <c r="E324" s="160"/>
      <c r="F324" s="160"/>
      <c r="G324" s="187"/>
      <c r="H324" s="186"/>
      <c r="I324" s="160"/>
      <c r="J324" s="160"/>
      <c r="K324" s="160"/>
      <c r="L324" s="187"/>
      <c r="M324" s="186"/>
      <c r="N324" s="160"/>
      <c r="O324" s="160"/>
      <c r="P324" s="160"/>
      <c r="Q324" s="187"/>
      <c r="R324" s="186"/>
      <c r="S324" s="160"/>
      <c r="T324" s="160"/>
      <c r="U324" s="160"/>
      <c r="V324" s="187"/>
      <c r="W324" s="186"/>
      <c r="X324" s="160"/>
      <c r="Y324" s="160"/>
      <c r="Z324" s="160"/>
      <c r="AA324" s="160"/>
      <c r="AB324" s="160"/>
      <c r="AC324" s="187"/>
      <c r="AD324" s="396">
        <f t="shared" si="23"/>
        <v>0</v>
      </c>
    </row>
    <row r="325" spans="2:30" ht="15.75" customHeight="1">
      <c r="B325" s="153" t="s">
        <v>80</v>
      </c>
      <c r="C325" s="184"/>
      <c r="D325" s="155"/>
      <c r="E325" s="156"/>
      <c r="F325" s="156"/>
      <c r="G325" s="185"/>
      <c r="H325" s="184"/>
      <c r="I325" s="156"/>
      <c r="J325" s="156"/>
      <c r="K325" s="193"/>
      <c r="L325" s="201"/>
      <c r="M325" s="202"/>
      <c r="N325" s="156"/>
      <c r="O325" s="156"/>
      <c r="P325" s="193"/>
      <c r="Q325" s="201"/>
      <c r="R325" s="202"/>
      <c r="S325" s="156"/>
      <c r="T325" s="193"/>
      <c r="U325" s="156"/>
      <c r="V325" s="201"/>
      <c r="W325" s="202"/>
      <c r="X325" s="193"/>
      <c r="Y325" s="156"/>
      <c r="Z325" s="156"/>
      <c r="AA325" s="156"/>
      <c r="AB325" s="156"/>
      <c r="AC325" s="201"/>
      <c r="AD325" s="396">
        <f t="shared" si="23"/>
        <v>0</v>
      </c>
    </row>
    <row r="326" spans="2:30" ht="15.75" customHeight="1">
      <c r="B326" s="153" t="s">
        <v>81</v>
      </c>
      <c r="C326" s="186"/>
      <c r="D326" s="159"/>
      <c r="E326" s="160"/>
      <c r="F326" s="160"/>
      <c r="G326" s="187"/>
      <c r="H326" s="186"/>
      <c r="I326" s="160"/>
      <c r="J326" s="160"/>
      <c r="K326" s="160"/>
      <c r="L326" s="187"/>
      <c r="M326" s="186"/>
      <c r="N326" s="160"/>
      <c r="O326" s="160"/>
      <c r="P326" s="160"/>
      <c r="Q326" s="187"/>
      <c r="R326" s="186"/>
      <c r="S326" s="160"/>
      <c r="T326" s="160"/>
      <c r="U326" s="160"/>
      <c r="V326" s="187"/>
      <c r="W326" s="186"/>
      <c r="X326" s="160"/>
      <c r="Y326" s="160"/>
      <c r="Z326" s="160"/>
      <c r="AA326" s="160"/>
      <c r="AB326" s="160"/>
      <c r="AC326" s="187"/>
      <c r="AD326" s="396">
        <f t="shared" si="23"/>
        <v>0</v>
      </c>
    </row>
    <row r="327" spans="2:30" ht="15.75" customHeight="1">
      <c r="B327" s="162" t="s">
        <v>82</v>
      </c>
      <c r="C327" s="184"/>
      <c r="D327" s="155"/>
      <c r="E327" s="156"/>
      <c r="F327" s="156"/>
      <c r="G327" s="185"/>
      <c r="H327" s="184"/>
      <c r="I327" s="156"/>
      <c r="J327" s="156"/>
      <c r="K327" s="193"/>
      <c r="L327" s="201"/>
      <c r="M327" s="202"/>
      <c r="N327" s="156"/>
      <c r="O327" s="156"/>
      <c r="P327" s="193"/>
      <c r="Q327" s="201"/>
      <c r="R327" s="202"/>
      <c r="S327" s="156"/>
      <c r="T327" s="193"/>
      <c r="U327" s="156"/>
      <c r="V327" s="201"/>
      <c r="W327" s="202"/>
      <c r="X327" s="193"/>
      <c r="Y327" s="156"/>
      <c r="Z327" s="156"/>
      <c r="AA327" s="156"/>
      <c r="AB327" s="156"/>
      <c r="AC327" s="201"/>
      <c r="AD327" s="396">
        <f t="shared" si="23"/>
        <v>0</v>
      </c>
    </row>
    <row r="328" spans="2:30" ht="15.75" customHeight="1">
      <c r="B328" s="162" t="s">
        <v>83</v>
      </c>
      <c r="C328" s="186"/>
      <c r="D328" s="159"/>
      <c r="E328" s="160"/>
      <c r="F328" s="160"/>
      <c r="G328" s="187"/>
      <c r="H328" s="186"/>
      <c r="I328" s="160"/>
      <c r="J328" s="160"/>
      <c r="K328" s="160"/>
      <c r="L328" s="187"/>
      <c r="M328" s="186"/>
      <c r="N328" s="160"/>
      <c r="O328" s="160"/>
      <c r="P328" s="160"/>
      <c r="Q328" s="187"/>
      <c r="R328" s="186"/>
      <c r="S328" s="160"/>
      <c r="T328" s="160"/>
      <c r="U328" s="160"/>
      <c r="V328" s="187"/>
      <c r="W328" s="186"/>
      <c r="X328" s="160"/>
      <c r="Y328" s="160"/>
      <c r="Z328" s="160"/>
      <c r="AA328" s="160"/>
      <c r="AB328" s="160"/>
      <c r="AC328" s="187"/>
      <c r="AD328" s="396">
        <f t="shared" si="23"/>
        <v>0</v>
      </c>
    </row>
    <row r="329" spans="2:30" ht="15.75" customHeight="1">
      <c r="B329" s="163" t="s">
        <v>84</v>
      </c>
      <c r="C329" s="380">
        <f>SUM(C318,-C319,-C320,-C321,-C322,-C323,-C324,-C325,-C326,-C327)</f>
        <v>0</v>
      </c>
      <c r="D329" s="383">
        <f t="shared" ref="D329:AC329" si="24">SUM(D318,-D319,-D320,-D321,-D322,-D323,-D324,-D325,-D326,-D327)</f>
        <v>0</v>
      </c>
      <c r="E329" s="382">
        <f t="shared" si="24"/>
        <v>0</v>
      </c>
      <c r="F329" s="382">
        <f t="shared" si="24"/>
        <v>0</v>
      </c>
      <c r="G329" s="389">
        <f t="shared" si="24"/>
        <v>0</v>
      </c>
      <c r="H329" s="384">
        <f t="shared" si="24"/>
        <v>0</v>
      </c>
      <c r="I329" s="382">
        <f t="shared" si="24"/>
        <v>0</v>
      </c>
      <c r="J329" s="382">
        <f t="shared" si="24"/>
        <v>0</v>
      </c>
      <c r="K329" s="386">
        <f t="shared" si="24"/>
        <v>0</v>
      </c>
      <c r="L329" s="401">
        <f t="shared" si="24"/>
        <v>0</v>
      </c>
      <c r="M329" s="400">
        <f t="shared" si="24"/>
        <v>0</v>
      </c>
      <c r="N329" s="382">
        <f t="shared" si="24"/>
        <v>0</v>
      </c>
      <c r="O329" s="382">
        <f t="shared" si="24"/>
        <v>0</v>
      </c>
      <c r="P329" s="386">
        <f t="shared" si="24"/>
        <v>0</v>
      </c>
      <c r="Q329" s="401">
        <f t="shared" si="24"/>
        <v>0</v>
      </c>
      <c r="R329" s="400">
        <f t="shared" si="24"/>
        <v>0</v>
      </c>
      <c r="S329" s="382">
        <f t="shared" si="24"/>
        <v>0</v>
      </c>
      <c r="T329" s="386">
        <f t="shared" si="24"/>
        <v>0</v>
      </c>
      <c r="U329" s="400">
        <f t="shared" si="24"/>
        <v>0</v>
      </c>
      <c r="V329" s="401">
        <f t="shared" si="24"/>
        <v>0</v>
      </c>
      <c r="W329" s="400">
        <f t="shared" si="24"/>
        <v>0</v>
      </c>
      <c r="X329" s="386">
        <f t="shared" si="24"/>
        <v>0</v>
      </c>
      <c r="Y329" s="382">
        <f t="shared" si="24"/>
        <v>0</v>
      </c>
      <c r="Z329" s="382">
        <f t="shared" si="24"/>
        <v>0</v>
      </c>
      <c r="AA329" s="414">
        <f t="shared" si="24"/>
        <v>0</v>
      </c>
      <c r="AB329" s="414">
        <f t="shared" si="24"/>
        <v>0</v>
      </c>
      <c r="AC329" s="401">
        <f t="shared" si="24"/>
        <v>0</v>
      </c>
      <c r="AD329" s="397">
        <f>SUM(AD318,-AD319,-AD320,-AD321,-AD322,-AD323,-AD324,-AD325,-AD326,-AD327)</f>
        <v>0</v>
      </c>
    </row>
    <row r="330" spans="2:30" ht="15.75" customHeight="1">
      <c r="B330" s="166"/>
      <c r="C330" s="69"/>
      <c r="D330" s="167"/>
      <c r="E330" s="168"/>
      <c r="F330" s="168"/>
      <c r="G330" s="69"/>
      <c r="H330" s="69"/>
      <c r="I330" s="168"/>
      <c r="J330" s="168"/>
      <c r="K330" s="69"/>
      <c r="L330" s="168"/>
      <c r="M330" s="168"/>
      <c r="N330" s="168"/>
      <c r="O330" s="168"/>
      <c r="P330" s="69"/>
      <c r="Q330" s="168"/>
      <c r="R330" s="168"/>
      <c r="S330" s="168"/>
      <c r="T330" s="69"/>
      <c r="U330" s="168"/>
      <c r="V330" s="168"/>
      <c r="W330" s="168"/>
      <c r="X330" s="69"/>
      <c r="Y330" s="168"/>
      <c r="Z330" s="217"/>
      <c r="AA330" s="217"/>
      <c r="AB330" s="218"/>
      <c r="AC330" s="128"/>
      <c r="AD330" s="128"/>
    </row>
    <row r="331" spans="2:30" ht="15.75" customHeight="1">
      <c r="B331" s="169" t="s">
        <v>85</v>
      </c>
      <c r="C331" s="170"/>
      <c r="D331" s="171"/>
      <c r="E331" s="171"/>
      <c r="F331" s="411" t="e">
        <f>AD327/AD318*100</f>
        <v>#DIV/0!</v>
      </c>
      <c r="G331" s="411"/>
      <c r="H331" s="172" t="s">
        <v>13</v>
      </c>
      <c r="I331" s="180"/>
      <c r="J331" s="180"/>
      <c r="K331" s="179"/>
      <c r="L331" s="180"/>
      <c r="M331" s="180"/>
      <c r="N331" s="54"/>
      <c r="O331" s="54"/>
      <c r="P331" s="136"/>
      <c r="Q331" s="128"/>
      <c r="R331" s="128"/>
      <c r="S331" s="180"/>
      <c r="T331" s="179"/>
      <c r="U331" s="180"/>
      <c r="V331" s="180"/>
      <c r="W331" s="180"/>
      <c r="X331" s="179"/>
      <c r="Y331" s="180"/>
      <c r="Z331" s="126"/>
      <c r="AA331" s="126"/>
      <c r="AB331" s="128"/>
      <c r="AC331" s="128"/>
      <c r="AD331" s="128"/>
    </row>
    <row r="332" spans="2:30" ht="15.75" customHeight="1">
      <c r="B332" s="166"/>
      <c r="C332" s="136"/>
      <c r="D332" s="129"/>
      <c r="E332" s="128"/>
      <c r="F332" s="173"/>
      <c r="G332" s="174"/>
      <c r="H332" s="174"/>
      <c r="I332" s="128"/>
      <c r="J332" s="128"/>
      <c r="K332" s="136"/>
      <c r="L332" s="128"/>
      <c r="M332" s="128"/>
      <c r="N332" s="128"/>
      <c r="O332" s="128"/>
      <c r="P332" s="136"/>
      <c r="Q332" s="128"/>
      <c r="R332" s="128"/>
      <c r="S332" s="128"/>
      <c r="T332" s="136"/>
      <c r="U332" s="128"/>
      <c r="V332" s="128"/>
      <c r="W332" s="128"/>
      <c r="X332" s="136"/>
      <c r="Y332" s="128"/>
      <c r="Z332" s="128"/>
      <c r="AA332" s="128"/>
      <c r="AB332" s="128"/>
      <c r="AC332" s="128"/>
      <c r="AD332" s="128"/>
    </row>
    <row r="333" spans="2:30" ht="15.75" customHeight="1">
      <c r="B333" s="175" t="s">
        <v>86</v>
      </c>
      <c r="C333" s="176" t="s">
        <v>87</v>
      </c>
      <c r="D333" s="169"/>
      <c r="E333" s="169"/>
      <c r="F333" s="411" t="e">
        <f>SUM(AD319,AD320,AD321,AD322,AD323,AD324,AD325,AD326)/AD318*100</f>
        <v>#DIV/0!</v>
      </c>
      <c r="G333" s="411"/>
      <c r="H333" s="177" t="s">
        <v>13</v>
      </c>
      <c r="I333" s="129"/>
      <c r="J333" s="129"/>
      <c r="K333" s="197"/>
      <c r="L333" s="129"/>
      <c r="M333" s="129"/>
      <c r="N333" s="55"/>
      <c r="O333" s="55"/>
      <c r="P333" s="197"/>
      <c r="Q333" s="129"/>
      <c r="R333" s="129"/>
      <c r="S333" s="129"/>
      <c r="T333" s="197"/>
      <c r="U333" s="129"/>
      <c r="V333" s="129"/>
      <c r="W333" s="129"/>
      <c r="X333" s="197"/>
      <c r="Y333" s="129"/>
      <c r="Z333" s="138"/>
      <c r="AA333" s="138"/>
      <c r="AB333" s="129"/>
      <c r="AC333" s="128"/>
      <c r="AD333" s="128"/>
    </row>
    <row r="334" spans="2:30" ht="15.75" customHeight="1">
      <c r="B334" s="178"/>
      <c r="C334" s="179"/>
      <c r="D334" s="180"/>
      <c r="E334" s="180"/>
      <c r="F334" s="126"/>
      <c r="G334" s="140"/>
      <c r="H334" s="136"/>
      <c r="I334" s="128"/>
      <c r="J334" s="180"/>
      <c r="K334" s="179"/>
      <c r="L334" s="180"/>
      <c r="M334" s="180"/>
      <c r="N334" s="198"/>
      <c r="O334" s="126"/>
      <c r="P334" s="136"/>
      <c r="Q334" s="128"/>
      <c r="R334" s="128"/>
      <c r="S334" s="180"/>
      <c r="T334" s="179"/>
      <c r="U334" s="180"/>
      <c r="V334" s="180"/>
      <c r="W334" s="180"/>
      <c r="X334" s="179"/>
      <c r="Y334" s="180"/>
      <c r="Z334" s="126"/>
      <c r="AA334" s="126"/>
      <c r="AB334" s="128"/>
      <c r="AC334" s="128"/>
      <c r="AD334" s="128"/>
    </row>
    <row r="335" spans="2:30" ht="15.75" customHeight="1">
      <c r="B335" s="178"/>
      <c r="C335" s="179"/>
      <c r="D335" s="180"/>
      <c r="E335" s="180"/>
      <c r="F335" s="126"/>
      <c r="G335" s="140"/>
      <c r="H335" s="136"/>
      <c r="I335" s="128"/>
      <c r="J335" s="180"/>
      <c r="K335" s="179"/>
      <c r="L335" s="180"/>
      <c r="M335" s="180"/>
      <c r="N335" s="198"/>
      <c r="O335" s="126"/>
      <c r="P335" s="136"/>
      <c r="Q335" s="128"/>
      <c r="R335" s="128"/>
      <c r="S335" s="180"/>
      <c r="T335" s="179"/>
      <c r="U335" s="180"/>
      <c r="V335" s="180"/>
      <c r="W335" s="180"/>
      <c r="X335" s="179"/>
      <c r="Y335" s="180"/>
      <c r="Z335" s="126"/>
      <c r="AA335" s="126"/>
      <c r="AB335" s="128"/>
      <c r="AC335" s="128"/>
      <c r="AD335" s="128"/>
    </row>
    <row r="336" spans="2:30" ht="15.75" customHeight="1">
      <c r="B336" s="178"/>
      <c r="C336" s="179"/>
      <c r="D336" s="180"/>
      <c r="E336" s="180"/>
      <c r="F336" s="126"/>
      <c r="G336" s="140"/>
      <c r="H336" s="136"/>
      <c r="I336" s="128"/>
      <c r="J336" s="180"/>
      <c r="K336" s="179"/>
      <c r="L336" s="180"/>
      <c r="M336" s="180"/>
      <c r="N336" s="198"/>
      <c r="O336" s="126"/>
      <c r="P336" s="136"/>
      <c r="Q336" s="128"/>
      <c r="R336" s="128"/>
      <c r="S336" s="180"/>
      <c r="T336" s="179"/>
      <c r="U336" s="180"/>
      <c r="V336" s="180"/>
      <c r="W336" s="180"/>
      <c r="X336" s="179"/>
      <c r="Y336" s="180"/>
      <c r="Z336" s="126"/>
      <c r="AA336" s="126"/>
      <c r="AB336" s="128"/>
      <c r="AC336" s="128"/>
      <c r="AD336" s="128"/>
    </row>
    <row r="337" spans="2:30" ht="15.75" customHeight="1">
      <c r="B337" s="178"/>
      <c r="C337" s="179"/>
      <c r="D337" s="180"/>
      <c r="E337" s="180"/>
      <c r="F337" s="126"/>
      <c r="G337" s="140"/>
      <c r="H337" s="136"/>
      <c r="I337" s="128"/>
      <c r="J337" s="180"/>
      <c r="K337" s="179"/>
      <c r="L337" s="180"/>
      <c r="M337" s="180"/>
      <c r="N337" s="198"/>
      <c r="O337" s="126"/>
      <c r="P337" s="136"/>
      <c r="Q337" s="128"/>
      <c r="R337" s="128"/>
      <c r="S337" s="180"/>
      <c r="T337" s="179"/>
      <c r="U337" s="180"/>
      <c r="V337" s="180"/>
      <c r="W337" s="180"/>
      <c r="X337" s="179"/>
      <c r="Y337" s="180"/>
      <c r="Z337" s="126"/>
      <c r="AA337" s="126"/>
      <c r="AB337" s="128"/>
      <c r="AC337" s="128"/>
      <c r="AD337" s="128"/>
    </row>
    <row r="338" spans="2:30" ht="15.75" customHeight="1">
      <c r="B338" s="178"/>
      <c r="C338" s="179"/>
      <c r="D338" s="180"/>
      <c r="E338" s="180"/>
      <c r="F338" s="126"/>
      <c r="G338" s="140"/>
      <c r="H338" s="136"/>
      <c r="I338" s="128"/>
      <c r="J338" s="180"/>
      <c r="K338" s="179"/>
      <c r="L338" s="180"/>
      <c r="M338" s="180"/>
      <c r="N338" s="198"/>
      <c r="O338" s="126"/>
      <c r="P338" s="136"/>
      <c r="Q338" s="128"/>
      <c r="R338" s="128"/>
      <c r="S338" s="180"/>
      <c r="T338" s="179"/>
      <c r="U338" s="180"/>
      <c r="V338" s="180"/>
      <c r="W338" s="180"/>
      <c r="X338" s="179"/>
      <c r="Y338" s="180"/>
      <c r="Z338" s="126"/>
      <c r="AA338" s="126"/>
      <c r="AB338" s="128"/>
      <c r="AC338" s="128"/>
      <c r="AD338" s="128"/>
    </row>
    <row r="339" spans="2:30" ht="15.75" customHeight="1">
      <c r="B339" s="178"/>
      <c r="C339" s="179"/>
      <c r="D339" s="180"/>
      <c r="E339" s="180"/>
      <c r="F339" s="126"/>
      <c r="G339" s="140"/>
      <c r="H339" s="136"/>
      <c r="I339" s="128"/>
      <c r="J339" s="180"/>
      <c r="K339" s="179"/>
      <c r="L339" s="180"/>
      <c r="M339" s="180"/>
      <c r="N339" s="198"/>
      <c r="O339" s="126"/>
      <c r="P339" s="136"/>
      <c r="Q339" s="128"/>
      <c r="R339" s="128"/>
      <c r="S339" s="180"/>
      <c r="T339" s="179"/>
      <c r="U339" s="180"/>
      <c r="V339" s="180"/>
      <c r="W339" s="180"/>
      <c r="X339" s="179"/>
      <c r="Y339" s="180"/>
      <c r="Z339" s="126"/>
      <c r="AA339" s="126"/>
      <c r="AB339" s="128"/>
      <c r="AC339" s="128"/>
      <c r="AD339" s="128"/>
    </row>
    <row r="340" spans="2:30" ht="15.75" customHeight="1">
      <c r="B340" s="178"/>
      <c r="C340" s="179"/>
      <c r="D340" s="180"/>
      <c r="E340" s="180"/>
      <c r="F340" s="126"/>
      <c r="G340" s="140"/>
      <c r="H340" s="136"/>
      <c r="I340" s="128"/>
      <c r="J340" s="180"/>
      <c r="K340" s="179"/>
      <c r="L340" s="180"/>
      <c r="M340" s="180"/>
      <c r="N340" s="198"/>
      <c r="O340" s="126"/>
      <c r="P340" s="136"/>
      <c r="Q340" s="128"/>
      <c r="R340" s="128"/>
      <c r="S340" s="180"/>
      <c r="T340" s="179"/>
      <c r="U340" s="180"/>
      <c r="V340" s="180"/>
      <c r="W340" s="180"/>
      <c r="X340" s="179"/>
      <c r="Y340" s="180"/>
      <c r="Z340" s="126"/>
      <c r="AA340" s="126"/>
      <c r="AB340" s="128"/>
      <c r="AC340" s="128"/>
      <c r="AD340" s="128"/>
    </row>
    <row r="341" spans="2:30" ht="15.75" customHeight="1">
      <c r="B341" s="128"/>
      <c r="C341" s="136"/>
      <c r="D341" s="129"/>
      <c r="E341" s="128"/>
      <c r="F341" s="128"/>
      <c r="G341" s="136"/>
      <c r="H341" s="136"/>
      <c r="I341" s="128"/>
      <c r="J341" s="126"/>
      <c r="K341" s="136"/>
      <c r="L341" s="128"/>
      <c r="M341" s="128"/>
      <c r="N341" s="128"/>
      <c r="O341" s="128"/>
      <c r="P341" s="136"/>
      <c r="Q341" s="128"/>
      <c r="R341" s="128"/>
      <c r="S341" s="128"/>
      <c r="T341" s="136"/>
      <c r="U341" s="128"/>
      <c r="V341" s="128"/>
      <c r="W341" s="128"/>
      <c r="X341" s="136"/>
      <c r="Y341" s="128"/>
      <c r="Z341" s="128"/>
      <c r="AA341" s="128"/>
      <c r="AB341" s="128"/>
      <c r="AC341" s="128"/>
      <c r="AD341" s="128"/>
    </row>
    <row r="342" spans="2:30" ht="15.75" customHeight="1">
      <c r="B342" s="128"/>
      <c r="C342" s="136"/>
      <c r="D342" s="129"/>
      <c r="E342" s="128"/>
      <c r="F342" s="128"/>
      <c r="G342" s="136"/>
      <c r="H342" s="136"/>
      <c r="I342" s="128"/>
      <c r="J342" s="128"/>
      <c r="K342" s="136"/>
      <c r="L342" s="128"/>
      <c r="M342" s="128"/>
      <c r="N342" s="128"/>
      <c r="O342" s="128"/>
      <c r="P342" s="136"/>
      <c r="Q342" s="128"/>
      <c r="R342" s="128"/>
      <c r="S342" s="128"/>
      <c r="T342" s="136"/>
      <c r="U342" s="128"/>
      <c r="V342" s="128"/>
      <c r="W342" s="128"/>
      <c r="X342" s="136"/>
      <c r="Y342" s="128"/>
      <c r="Z342" s="128"/>
      <c r="AA342" s="128"/>
      <c r="AB342" s="128"/>
      <c r="AC342" s="128"/>
      <c r="AD342" s="128"/>
    </row>
    <row r="343" spans="2:30" ht="15.75" customHeight="1">
      <c r="B343" s="342" t="s">
        <v>115</v>
      </c>
      <c r="C343" s="222" t="s">
        <v>100</v>
      </c>
      <c r="D343" s="129"/>
      <c r="E343" s="128"/>
      <c r="F343" s="128"/>
      <c r="G343" s="128"/>
      <c r="H343" s="128"/>
      <c r="I343" s="128"/>
      <c r="J343" s="128"/>
      <c r="K343" s="136"/>
      <c r="L343" s="128"/>
      <c r="M343" s="128"/>
      <c r="N343" s="128"/>
      <c r="O343" s="128"/>
      <c r="P343" s="136"/>
      <c r="Q343" s="128"/>
      <c r="R343" s="128"/>
      <c r="S343" s="128"/>
      <c r="T343" s="136"/>
      <c r="U343" s="128"/>
      <c r="V343" s="128"/>
      <c r="W343" s="128"/>
      <c r="X343" s="136"/>
      <c r="Y343" s="128"/>
      <c r="Z343" s="128"/>
      <c r="AA343" s="128"/>
      <c r="AB343" s="128"/>
      <c r="AC343" s="128"/>
      <c r="AD343" s="128"/>
    </row>
    <row r="344" spans="2:30" ht="15.75" customHeight="1">
      <c r="B344" s="128"/>
      <c r="C344" s="223">
        <v>3</v>
      </c>
      <c r="D344" s="129"/>
      <c r="E344" s="128"/>
      <c r="F344" s="128"/>
      <c r="G344" s="128"/>
      <c r="H344" s="128"/>
      <c r="I344" s="128"/>
      <c r="J344" s="128"/>
      <c r="K344" s="136"/>
      <c r="L344" s="128"/>
      <c r="M344" s="128"/>
      <c r="N344" s="128"/>
      <c r="O344" s="128"/>
      <c r="P344" s="136"/>
      <c r="Q344" s="128"/>
      <c r="R344" s="128"/>
      <c r="S344" s="128"/>
      <c r="T344" s="136"/>
      <c r="U344" s="128"/>
      <c r="V344" s="128"/>
      <c r="W344" s="128"/>
      <c r="X344" s="136"/>
      <c r="Y344" s="128"/>
      <c r="Z344" s="128"/>
      <c r="AA344" s="128"/>
      <c r="AB344" s="128"/>
      <c r="AC344" s="128"/>
      <c r="AD344" s="128"/>
    </row>
    <row r="345" spans="2:30" ht="15.75" customHeight="1">
      <c r="B345" s="224" t="s">
        <v>67</v>
      </c>
      <c r="C345" s="409">
        <f t="shared" ref="C345:C355" si="25">SUM(AD10,AD38,AD66,AD94,AD122,AD150,AD178,AD206,AD234,AD262,AD290,AD318)</f>
        <v>0</v>
      </c>
      <c r="D345" s="129"/>
      <c r="E345" s="225" t="s">
        <v>116</v>
      </c>
      <c r="F345" s="128"/>
      <c r="G345" s="128"/>
      <c r="H345" s="128"/>
      <c r="I345" s="128"/>
      <c r="J345" s="128"/>
      <c r="K345" s="136"/>
      <c r="L345" s="128"/>
      <c r="M345" s="128"/>
      <c r="N345" s="128"/>
      <c r="O345" s="128"/>
      <c r="P345" s="136"/>
      <c r="Q345" s="128"/>
      <c r="R345" s="128"/>
      <c r="S345" s="128"/>
      <c r="T345" s="136"/>
      <c r="U345" s="128"/>
      <c r="V345" s="128"/>
      <c r="W345" s="128"/>
      <c r="X345" s="136"/>
      <c r="Y345" s="128"/>
      <c r="Z345" s="128"/>
      <c r="AA345" s="128"/>
      <c r="AB345" s="128"/>
      <c r="AC345" s="128"/>
      <c r="AD345" s="128"/>
    </row>
    <row r="346" spans="2:30" ht="15.75" customHeight="1">
      <c r="B346" s="226" t="s">
        <v>74</v>
      </c>
      <c r="C346" s="409">
        <f t="shared" si="25"/>
        <v>0</v>
      </c>
      <c r="D346" s="129"/>
      <c r="E346" s="225" t="s">
        <v>117</v>
      </c>
      <c r="F346" s="128"/>
      <c r="G346" s="128"/>
      <c r="H346" s="128"/>
      <c r="I346" s="128"/>
      <c r="J346" s="128"/>
      <c r="K346" s="136"/>
      <c r="L346" s="128"/>
      <c r="M346" s="128"/>
      <c r="N346" s="128"/>
      <c r="O346" s="128"/>
      <c r="P346" s="136"/>
      <c r="Q346" s="128"/>
      <c r="R346" s="128"/>
      <c r="S346" s="128"/>
      <c r="T346" s="136"/>
      <c r="U346" s="128"/>
      <c r="V346" s="128"/>
      <c r="W346" s="128"/>
      <c r="X346" s="136"/>
      <c r="Y346" s="128"/>
      <c r="Z346" s="128"/>
      <c r="AA346" s="128"/>
      <c r="AB346" s="128"/>
      <c r="AC346" s="128"/>
      <c r="AD346" s="128"/>
    </row>
    <row r="347" spans="2:30" ht="15.75" customHeight="1">
      <c r="B347" s="226" t="s">
        <v>75</v>
      </c>
      <c r="C347" s="409">
        <f t="shared" si="25"/>
        <v>0</v>
      </c>
      <c r="D347" s="129"/>
      <c r="E347" s="225" t="s">
        <v>118</v>
      </c>
      <c r="F347" s="128"/>
      <c r="G347" s="128"/>
      <c r="H347" s="128"/>
      <c r="I347" s="128"/>
      <c r="J347" s="128"/>
      <c r="K347" s="136"/>
      <c r="L347" s="128"/>
      <c r="M347" s="128"/>
      <c r="N347" s="128"/>
      <c r="O347" s="128"/>
      <c r="P347" s="136"/>
      <c r="Q347" s="128"/>
      <c r="R347" s="128"/>
      <c r="S347" s="128"/>
      <c r="T347" s="136"/>
      <c r="U347" s="128"/>
      <c r="V347" s="128"/>
      <c r="W347" s="128"/>
      <c r="X347" s="136"/>
      <c r="Y347" s="128"/>
      <c r="Z347" s="128"/>
      <c r="AA347" s="128"/>
      <c r="AB347" s="128"/>
      <c r="AC347" s="128"/>
      <c r="AD347" s="128"/>
    </row>
    <row r="348" spans="2:30" ht="15.75" customHeight="1">
      <c r="B348" s="226" t="s">
        <v>76</v>
      </c>
      <c r="C348" s="409">
        <f t="shared" si="25"/>
        <v>0</v>
      </c>
      <c r="D348" s="129"/>
      <c r="E348" s="225" t="s">
        <v>120</v>
      </c>
      <c r="F348" s="128"/>
      <c r="G348" s="128"/>
      <c r="H348" s="128"/>
      <c r="I348" s="128"/>
      <c r="J348" s="128"/>
      <c r="K348" s="136"/>
      <c r="L348" s="128"/>
      <c r="M348" s="128"/>
      <c r="N348" s="128"/>
      <c r="O348" s="128"/>
      <c r="P348" s="136"/>
      <c r="Q348" s="128"/>
      <c r="R348" s="128"/>
      <c r="S348" s="128"/>
      <c r="T348" s="136"/>
      <c r="U348" s="128"/>
      <c r="V348" s="128"/>
      <c r="W348" s="128"/>
      <c r="X348" s="136"/>
      <c r="Y348" s="128"/>
      <c r="Z348" s="128"/>
      <c r="AA348" s="128"/>
      <c r="AB348" s="128"/>
      <c r="AC348" s="128"/>
      <c r="AD348" s="128"/>
    </row>
    <row r="349" spans="2:30" ht="15.75" customHeight="1">
      <c r="B349" s="226" t="s">
        <v>77</v>
      </c>
      <c r="C349" s="409">
        <f t="shared" si="25"/>
        <v>0</v>
      </c>
      <c r="D349" s="129"/>
      <c r="E349" s="225"/>
      <c r="F349" s="128"/>
      <c r="G349" s="128"/>
      <c r="H349" s="128"/>
      <c r="I349" s="128"/>
      <c r="J349" s="128"/>
      <c r="K349" s="136"/>
      <c r="L349" s="128"/>
      <c r="M349" s="128"/>
      <c r="N349" s="128"/>
      <c r="O349" s="128"/>
      <c r="P349" s="136"/>
      <c r="Q349" s="128"/>
      <c r="R349" s="128"/>
      <c r="S349" s="128"/>
      <c r="T349" s="136"/>
      <c r="U349" s="128"/>
      <c r="V349" s="128"/>
      <c r="W349" s="128"/>
      <c r="X349" s="136"/>
      <c r="Y349" s="128"/>
      <c r="Z349" s="128"/>
      <c r="AA349" s="128"/>
      <c r="AB349" s="128"/>
      <c r="AC349" s="128"/>
      <c r="AD349" s="128"/>
    </row>
    <row r="350" spans="2:30" ht="15.75" customHeight="1">
      <c r="B350" s="226" t="s">
        <v>78</v>
      </c>
      <c r="C350" s="409">
        <f t="shared" si="25"/>
        <v>0</v>
      </c>
      <c r="D350" s="129"/>
      <c r="E350" s="128"/>
      <c r="F350" s="128"/>
      <c r="G350" s="128"/>
      <c r="H350" s="128"/>
      <c r="I350" s="128"/>
      <c r="J350" s="128"/>
      <c r="K350" s="136"/>
      <c r="L350" s="128"/>
      <c r="M350" s="128"/>
      <c r="N350" s="128"/>
      <c r="O350" s="128"/>
      <c r="P350" s="136"/>
      <c r="Q350" s="128"/>
      <c r="R350" s="128"/>
      <c r="S350" s="128"/>
      <c r="T350" s="136"/>
      <c r="U350" s="128"/>
      <c r="V350" s="128"/>
      <c r="W350" s="128"/>
      <c r="X350" s="136"/>
      <c r="Y350" s="128"/>
      <c r="Z350" s="128"/>
      <c r="AA350" s="128"/>
      <c r="AB350" s="128"/>
      <c r="AC350" s="128"/>
      <c r="AD350" s="128"/>
    </row>
    <row r="351" spans="2:30" ht="15.75" customHeight="1">
      <c r="B351" s="226" t="s">
        <v>79</v>
      </c>
      <c r="C351" s="409">
        <f t="shared" si="25"/>
        <v>0</v>
      </c>
      <c r="D351" s="129"/>
      <c r="E351" s="128"/>
      <c r="F351" s="128"/>
      <c r="G351" s="128"/>
      <c r="H351" s="128"/>
      <c r="I351" s="128"/>
      <c r="J351" s="128"/>
      <c r="K351" s="136"/>
      <c r="L351" s="128"/>
      <c r="M351" s="128"/>
      <c r="N351" s="128"/>
      <c r="O351" s="128"/>
      <c r="P351" s="136"/>
      <c r="Q351" s="128"/>
      <c r="R351" s="128"/>
      <c r="S351" s="128"/>
      <c r="T351" s="136"/>
      <c r="U351" s="128"/>
      <c r="V351" s="128"/>
      <c r="W351" s="128"/>
      <c r="X351" s="136"/>
      <c r="Y351" s="128"/>
      <c r="Z351" s="128"/>
      <c r="AA351" s="128"/>
      <c r="AB351" s="128"/>
      <c r="AC351" s="128"/>
      <c r="AD351" s="128"/>
    </row>
    <row r="352" spans="2:30" ht="15.75" customHeight="1">
      <c r="B352" s="226" t="s">
        <v>80</v>
      </c>
      <c r="C352" s="409">
        <f t="shared" si="25"/>
        <v>0</v>
      </c>
      <c r="D352" s="129"/>
      <c r="E352" s="128"/>
      <c r="F352" s="128"/>
      <c r="G352" s="128"/>
      <c r="H352" s="128"/>
      <c r="I352" s="128"/>
      <c r="J352" s="128"/>
      <c r="K352" s="136"/>
      <c r="L352" s="128"/>
      <c r="M352" s="128"/>
      <c r="N352" s="128"/>
      <c r="O352" s="128"/>
      <c r="P352" s="136"/>
      <c r="Q352" s="128"/>
      <c r="R352" s="128"/>
      <c r="S352" s="128"/>
      <c r="T352" s="136"/>
      <c r="U352" s="128"/>
      <c r="V352" s="128"/>
      <c r="W352" s="128"/>
      <c r="X352" s="136"/>
      <c r="Y352" s="128"/>
      <c r="Z352" s="128"/>
      <c r="AA352" s="128"/>
      <c r="AB352" s="128"/>
      <c r="AC352" s="128"/>
      <c r="AD352" s="128"/>
    </row>
    <row r="353" spans="2:30" ht="15.75" customHeight="1">
      <c r="B353" s="226" t="s">
        <v>81</v>
      </c>
      <c r="C353" s="409">
        <f t="shared" si="25"/>
        <v>0</v>
      </c>
      <c r="D353" s="129"/>
      <c r="E353" s="128"/>
      <c r="F353" s="128"/>
      <c r="G353" s="128"/>
      <c r="H353" s="128"/>
      <c r="I353" s="128"/>
      <c r="J353" s="128"/>
      <c r="K353" s="136"/>
      <c r="L353" s="128"/>
      <c r="M353" s="128"/>
      <c r="N353" s="128"/>
      <c r="O353" s="128"/>
      <c r="P353" s="136"/>
      <c r="Q353" s="128"/>
      <c r="R353" s="128"/>
      <c r="S353" s="128"/>
      <c r="T353" s="136"/>
      <c r="U353" s="128"/>
      <c r="V353" s="128"/>
      <c r="W353" s="128"/>
      <c r="X353" s="136"/>
      <c r="Y353" s="128"/>
      <c r="Z353" s="128"/>
      <c r="AA353" s="128"/>
      <c r="AB353" s="128"/>
      <c r="AC353" s="128"/>
      <c r="AD353" s="128"/>
    </row>
    <row r="354" spans="2:30" ht="15.75" customHeight="1">
      <c r="B354" s="227" t="s">
        <v>82</v>
      </c>
      <c r="C354" s="409">
        <f t="shared" si="25"/>
        <v>0</v>
      </c>
      <c r="D354" s="129"/>
      <c r="E354" s="128"/>
      <c r="F354" s="128"/>
      <c r="G354" s="128"/>
      <c r="H354" s="128"/>
      <c r="I354" s="128"/>
      <c r="J354" s="128"/>
      <c r="K354" s="136"/>
      <c r="L354" s="128"/>
      <c r="M354" s="128"/>
      <c r="N354" s="128"/>
      <c r="O354" s="128"/>
      <c r="P354" s="136"/>
      <c r="Q354" s="128"/>
      <c r="R354" s="128"/>
      <c r="S354" s="128"/>
      <c r="T354" s="136"/>
      <c r="U354" s="128"/>
      <c r="V354" s="128"/>
      <c r="W354" s="128"/>
      <c r="X354" s="136"/>
      <c r="Y354" s="128"/>
      <c r="Z354" s="128"/>
      <c r="AA354" s="128"/>
      <c r="AB354" s="128"/>
      <c r="AC354" s="128"/>
      <c r="AD354" s="128"/>
    </row>
    <row r="355" spans="2:30" ht="15.75" customHeight="1">
      <c r="B355" s="228" t="s">
        <v>83</v>
      </c>
      <c r="C355" s="409">
        <f t="shared" si="25"/>
        <v>0</v>
      </c>
      <c r="D355" s="129"/>
      <c r="E355" s="128"/>
      <c r="F355" s="128"/>
      <c r="G355" s="128"/>
      <c r="H355" s="128"/>
      <c r="I355" s="128"/>
      <c r="J355" s="128"/>
      <c r="K355" s="136"/>
      <c r="L355" s="128"/>
      <c r="M355" s="128"/>
      <c r="N355" s="128"/>
      <c r="O355" s="128"/>
      <c r="P355" s="136"/>
      <c r="Q355" s="128"/>
      <c r="R355" s="128"/>
      <c r="S355" s="128"/>
      <c r="T355" s="136"/>
      <c r="U355" s="128"/>
      <c r="V355" s="128"/>
      <c r="W355" s="128"/>
      <c r="X355" s="136"/>
      <c r="Y355" s="128"/>
      <c r="Z355" s="128"/>
      <c r="AA355" s="128"/>
      <c r="AB355" s="128"/>
      <c r="AC355" s="128"/>
      <c r="AD355" s="128"/>
    </row>
    <row r="356" spans="2:30" ht="15.75" customHeight="1">
      <c r="B356" s="229" t="s">
        <v>84</v>
      </c>
      <c r="C356" s="409">
        <f>SUM('YEAR 3'!AD21,'YEAR 3'!AD49,'YEAR 3'!AD77,'YEAR 3'!AD105,'YEAR 3'!AD133,'YEAR 3'!AD161,'YEAR 3'!AD189,'YEAR 3'!AD217,'YEAR 3'!AD245,'YEAR 3'!AD273,'YEAR 3'!AD301,'YEAR 3'!AD329)</f>
        <v>0</v>
      </c>
      <c r="D356" s="129"/>
      <c r="E356" s="128"/>
      <c r="F356" s="128"/>
      <c r="G356" s="128"/>
      <c r="H356" s="128"/>
      <c r="I356" s="128"/>
      <c r="J356" s="128"/>
      <c r="K356" s="136"/>
      <c r="L356" s="128"/>
      <c r="M356" s="128"/>
      <c r="N356" s="128"/>
      <c r="O356" s="128"/>
      <c r="P356" s="136"/>
      <c r="Q356" s="128"/>
      <c r="R356" s="128"/>
      <c r="S356" s="128"/>
      <c r="T356" s="136"/>
      <c r="U356" s="128"/>
      <c r="V356" s="128"/>
      <c r="W356" s="128"/>
      <c r="X356" s="136"/>
      <c r="Y356" s="128"/>
      <c r="Z356" s="128"/>
      <c r="AA356" s="128"/>
      <c r="AB356" s="128"/>
      <c r="AC356" s="128"/>
      <c r="AD356" s="128"/>
    </row>
  </sheetData>
  <sheetProtection algorithmName="SHA-512" hashValue="qecJ5iJOiKZWbMZ4+ZfJxvEGWce89DPPwJUt4FDObI3U3aSYNsl6vGYgRS8ndsLEstEJe0pFsA60CGuK6Wizkg==" saltValue="umXfkPpAmkqRFomSxgKA1Q==" spinCount="100000" sheet="1" objects="1" scenarios="1" selectLockedCells="1"/>
  <mergeCells count="26">
    <mergeCell ref="F53:G53"/>
    <mergeCell ref="B2:AD2"/>
    <mergeCell ref="F23:G23"/>
    <mergeCell ref="F25:G25"/>
    <mergeCell ref="F51:G51"/>
    <mergeCell ref="B4:AD4"/>
    <mergeCell ref="F221:G221"/>
    <mergeCell ref="F79:G79"/>
    <mergeCell ref="F81:G81"/>
    <mergeCell ref="F107:G107"/>
    <mergeCell ref="F109:G109"/>
    <mergeCell ref="F135:G135"/>
    <mergeCell ref="F137:G137"/>
    <mergeCell ref="F163:G163"/>
    <mergeCell ref="F165:G165"/>
    <mergeCell ref="F191:G191"/>
    <mergeCell ref="F193:G193"/>
    <mergeCell ref="F219:G219"/>
    <mergeCell ref="F331:G331"/>
    <mergeCell ref="F333:G333"/>
    <mergeCell ref="F247:G247"/>
    <mergeCell ref="F249:G249"/>
    <mergeCell ref="F275:G275"/>
    <mergeCell ref="F277:G277"/>
    <mergeCell ref="F303:G303"/>
    <mergeCell ref="F305:G305"/>
  </mergeCells>
  <pageMargins left="1.25" right="0" top="0.75" bottom="0" header="0" footer="0"/>
  <pageSetup scale="81" orientation="landscape" r:id="rId1"/>
  <headerFooter alignWithMargins="0"/>
  <rowBreaks count="1" manualBreakCount="1">
    <brk id="9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Y356"/>
  <sheetViews>
    <sheetView showGridLines="0" zoomScale="90" zoomScaleNormal="90" workbookViewId="0">
      <selection activeCell="R6" sqref="R6"/>
    </sheetView>
  </sheetViews>
  <sheetFormatPr defaultColWidth="9" defaultRowHeight="13.2"/>
  <cols>
    <col min="1" max="1" width="3.77734375" customWidth="1"/>
    <col min="2" max="2" width="24.44140625" customWidth="1"/>
    <col min="3" max="3" width="7.5546875" customWidth="1"/>
    <col min="4" max="4" width="8.77734375" style="5" customWidth="1"/>
    <col min="5" max="7" width="7.5546875" customWidth="1"/>
    <col min="8" max="29" width="6.77734375" customWidth="1"/>
    <col min="30" max="30" width="9.77734375" customWidth="1"/>
  </cols>
  <sheetData>
    <row r="1" spans="1:155" ht="12" customHeight="1">
      <c r="B1" s="128"/>
      <c r="C1" s="128"/>
      <c r="D1" s="129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66"/>
      <c r="AF1" s="67"/>
      <c r="AG1" s="68"/>
      <c r="AH1" s="67"/>
      <c r="AI1" s="67"/>
      <c r="AJ1" s="67"/>
      <c r="AK1" s="67"/>
      <c r="AL1" s="361"/>
      <c r="AM1" s="67"/>
      <c r="AN1" s="68"/>
      <c r="AO1" s="35"/>
      <c r="AP1" s="35"/>
      <c r="AQ1" s="35"/>
      <c r="AR1" s="35"/>
      <c r="AS1" s="35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</row>
    <row r="2" spans="1:155" ht="33" customHeight="1">
      <c r="B2" s="359" t="s">
        <v>124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66"/>
      <c r="AF2" s="69"/>
      <c r="AG2" s="69"/>
      <c r="AH2" s="69"/>
      <c r="AI2" s="69"/>
      <c r="AJ2" s="26"/>
      <c r="AK2" s="26"/>
      <c r="AL2" s="361"/>
      <c r="AM2" s="10"/>
      <c r="AN2" s="361"/>
      <c r="AO2" s="32"/>
      <c r="AP2" s="32"/>
      <c r="AQ2" s="32"/>
      <c r="AR2" s="32"/>
      <c r="AS2" s="32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</row>
    <row r="3" spans="1:155" ht="8.4" customHeight="1">
      <c r="B3" s="317"/>
      <c r="C3" s="318"/>
      <c r="D3" s="318"/>
      <c r="E3" s="318"/>
      <c r="F3" s="318"/>
      <c r="G3" s="318"/>
      <c r="H3" s="318"/>
      <c r="I3" s="318"/>
      <c r="J3" s="188"/>
      <c r="K3" s="188"/>
      <c r="L3" s="189"/>
      <c r="M3" s="188"/>
      <c r="N3" s="190"/>
      <c r="O3" s="190"/>
      <c r="P3" s="190"/>
      <c r="Q3" s="190"/>
      <c r="R3" s="190"/>
      <c r="S3" s="190"/>
      <c r="T3" s="188"/>
      <c r="U3" s="188"/>
      <c r="V3" s="188"/>
      <c r="W3" s="188"/>
      <c r="X3" s="188"/>
      <c r="Y3" s="206"/>
      <c r="Z3" s="207"/>
      <c r="AA3" s="207"/>
      <c r="AB3" s="207"/>
      <c r="AC3" s="207"/>
      <c r="AD3" s="208"/>
      <c r="AE3" s="66"/>
      <c r="AF3" s="70"/>
      <c r="AG3" s="71"/>
      <c r="AH3" s="70"/>
      <c r="AI3" s="70"/>
      <c r="AJ3" s="83"/>
      <c r="AK3" s="83"/>
      <c r="AL3" s="361"/>
      <c r="AM3" s="84"/>
      <c r="AN3" s="361"/>
      <c r="AO3" s="32"/>
      <c r="AP3" s="32"/>
      <c r="AQ3" s="32"/>
      <c r="AR3" s="32"/>
      <c r="AS3" s="32"/>
      <c r="AT3" s="11"/>
      <c r="AU3" s="11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</row>
    <row r="4" spans="1:155" ht="20.25" customHeight="1">
      <c r="B4" s="357" t="s">
        <v>126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66"/>
      <c r="AF4" s="69"/>
      <c r="AG4" s="69"/>
      <c r="AH4" s="69"/>
      <c r="AI4" s="69"/>
      <c r="AJ4" s="26"/>
      <c r="AK4" s="26"/>
      <c r="AL4" s="361"/>
      <c r="AM4" s="10"/>
      <c r="AN4" s="361"/>
      <c r="AO4" s="32"/>
      <c r="AP4" s="32"/>
      <c r="AQ4" s="32"/>
      <c r="AR4" s="32"/>
      <c r="AS4" s="32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</row>
    <row r="5" spans="1:155" ht="15.75" customHeight="1">
      <c r="B5" s="128"/>
      <c r="C5" s="128"/>
      <c r="D5" s="129"/>
      <c r="E5" s="133"/>
      <c r="F5" s="134"/>
      <c r="G5" s="135"/>
      <c r="H5" s="133"/>
      <c r="I5" s="133"/>
      <c r="J5" s="134"/>
      <c r="K5" s="134"/>
      <c r="L5" s="133"/>
      <c r="M5" s="133"/>
      <c r="N5" s="134"/>
      <c r="O5" s="132"/>
      <c r="P5" s="133"/>
      <c r="Q5" s="203"/>
      <c r="R5" s="203"/>
      <c r="S5" s="204"/>
      <c r="T5" s="203"/>
      <c r="U5" s="203"/>
      <c r="V5" s="203"/>
      <c r="W5" s="134"/>
      <c r="X5" s="133"/>
      <c r="Y5" s="133"/>
      <c r="Z5" s="133"/>
      <c r="AA5" s="134"/>
      <c r="AB5" s="61"/>
      <c r="AC5" s="133"/>
      <c r="AD5" s="133"/>
      <c r="AE5" s="66"/>
      <c r="AF5" s="69"/>
      <c r="AG5" s="69"/>
      <c r="AH5" s="69"/>
      <c r="AI5" s="69"/>
      <c r="AJ5" s="26"/>
      <c r="AK5" s="26"/>
      <c r="AL5" s="362"/>
      <c r="AM5" s="10"/>
      <c r="AN5" s="362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</row>
    <row r="6" spans="1:155" ht="15.75" customHeight="1">
      <c r="B6" s="128"/>
      <c r="C6" s="136"/>
      <c r="D6" s="129"/>
      <c r="E6" s="128"/>
      <c r="F6" s="128"/>
      <c r="G6" s="136"/>
      <c r="H6" s="136"/>
      <c r="I6" s="128"/>
      <c r="J6" s="128"/>
      <c r="K6" s="136"/>
      <c r="L6" s="128"/>
      <c r="M6" s="191"/>
      <c r="N6" s="128"/>
      <c r="O6" s="128"/>
      <c r="P6" s="136"/>
      <c r="Q6" s="128"/>
      <c r="R6" s="128"/>
      <c r="S6" s="128"/>
      <c r="T6" s="136"/>
      <c r="U6" s="128"/>
      <c r="V6" s="128"/>
      <c r="W6" s="128"/>
      <c r="X6" s="136"/>
      <c r="Y6" s="128"/>
      <c r="Z6" s="128"/>
      <c r="AA6" s="128"/>
      <c r="AB6" s="128"/>
      <c r="AC6" s="128"/>
      <c r="AD6" s="128"/>
      <c r="AE6" s="66"/>
      <c r="AF6" s="69"/>
      <c r="AG6" s="69"/>
      <c r="AH6" s="69"/>
      <c r="AI6" s="69"/>
      <c r="AJ6" s="26"/>
      <c r="AK6" s="26"/>
      <c r="AL6" s="362"/>
      <c r="AM6" s="10"/>
      <c r="AN6" s="362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</row>
    <row r="7" spans="1:155" s="1" customFormat="1" ht="15.75" customHeight="1">
      <c r="A7" s="62"/>
      <c r="B7" s="137" t="s">
        <v>73</v>
      </c>
      <c r="C7" s="136"/>
      <c r="D7" s="138"/>
      <c r="E7" s="139"/>
      <c r="F7" s="126"/>
      <c r="G7" s="140"/>
      <c r="H7" s="136"/>
      <c r="I7" s="128"/>
      <c r="J7" s="128"/>
      <c r="K7" s="136"/>
      <c r="L7" s="128"/>
      <c r="M7" s="128"/>
      <c r="N7" s="128"/>
      <c r="O7" s="128"/>
      <c r="P7" s="136"/>
      <c r="Q7" s="128"/>
      <c r="R7" s="128"/>
      <c r="S7" s="133"/>
      <c r="T7" s="140"/>
      <c r="U7" s="126"/>
      <c r="V7" s="133"/>
      <c r="W7" s="126"/>
      <c r="X7" s="205"/>
      <c r="Y7" s="209"/>
      <c r="Z7" s="128"/>
      <c r="AA7" s="128"/>
      <c r="AB7" s="128"/>
      <c r="AC7" s="128"/>
      <c r="AD7" s="210"/>
      <c r="AE7" s="66"/>
      <c r="AF7" s="69"/>
      <c r="AG7" s="69"/>
      <c r="AH7" s="69"/>
      <c r="AI7" s="69"/>
      <c r="AJ7" s="26"/>
      <c r="AK7" s="26"/>
      <c r="AL7" s="85"/>
      <c r="AM7" s="10"/>
      <c r="AN7" s="85"/>
      <c r="AO7"/>
      <c r="AP7"/>
      <c r="AQ7"/>
      <c r="AR7"/>
      <c r="AS7"/>
      <c r="AT7" s="3"/>
      <c r="AU7" s="3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345"/>
    </row>
    <row r="8" spans="1:155" ht="15.75" customHeight="1">
      <c r="B8" s="327" t="s">
        <v>113</v>
      </c>
      <c r="C8" s="136"/>
      <c r="D8" s="129"/>
      <c r="E8" s="128"/>
      <c r="F8" s="128"/>
      <c r="G8" s="142"/>
      <c r="H8" s="136"/>
      <c r="I8" s="128"/>
      <c r="J8" s="128"/>
      <c r="K8" s="192"/>
      <c r="L8" s="128"/>
      <c r="M8" s="128"/>
      <c r="N8" s="128"/>
      <c r="O8" s="128"/>
      <c r="P8" s="142"/>
      <c r="Q8" s="128"/>
      <c r="R8" s="128"/>
      <c r="S8" s="128"/>
      <c r="T8" s="142"/>
      <c r="U8" s="128"/>
      <c r="V8" s="128"/>
      <c r="W8" s="128"/>
      <c r="X8" s="142"/>
      <c r="Y8" s="128"/>
      <c r="Z8" s="128"/>
      <c r="AA8" s="128"/>
      <c r="AB8" s="128"/>
      <c r="AC8" s="128"/>
      <c r="AD8" s="188"/>
      <c r="AE8" s="66"/>
      <c r="AF8" s="69"/>
      <c r="AG8" s="69"/>
      <c r="AH8" s="69"/>
      <c r="AI8" s="69"/>
      <c r="AJ8" s="26"/>
      <c r="AK8" s="26"/>
      <c r="AL8" s="10"/>
      <c r="AM8" s="10"/>
      <c r="AN8" s="10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</row>
    <row r="9" spans="1:155" ht="15.75" customHeight="1">
      <c r="B9" s="143" t="s">
        <v>5</v>
      </c>
      <c r="C9" s="144">
        <v>1</v>
      </c>
      <c r="D9" s="144">
        <v>2</v>
      </c>
      <c r="E9" s="144">
        <v>3</v>
      </c>
      <c r="F9" s="144">
        <v>4</v>
      </c>
      <c r="G9" s="145">
        <v>5</v>
      </c>
      <c r="H9" s="146">
        <v>6</v>
      </c>
      <c r="I9" s="144">
        <v>7</v>
      </c>
      <c r="J9" s="144">
        <v>8</v>
      </c>
      <c r="K9" s="144">
        <v>9</v>
      </c>
      <c r="L9" s="145">
        <v>10</v>
      </c>
      <c r="M9" s="146">
        <v>11</v>
      </c>
      <c r="N9" s="144">
        <v>12</v>
      </c>
      <c r="O9" s="144">
        <v>13</v>
      </c>
      <c r="P9" s="144">
        <v>14</v>
      </c>
      <c r="Q9" s="145">
        <v>15</v>
      </c>
      <c r="R9" s="146">
        <v>16</v>
      </c>
      <c r="S9" s="144">
        <v>17</v>
      </c>
      <c r="T9" s="144">
        <v>18</v>
      </c>
      <c r="U9" s="144">
        <v>19</v>
      </c>
      <c r="V9" s="145">
        <v>20</v>
      </c>
      <c r="W9" s="146">
        <v>21</v>
      </c>
      <c r="X9" s="144">
        <v>22</v>
      </c>
      <c r="Y9" s="144">
        <v>23</v>
      </c>
      <c r="Z9" s="144">
        <v>24</v>
      </c>
      <c r="AA9" s="211">
        <v>25</v>
      </c>
      <c r="AB9" s="211">
        <v>26</v>
      </c>
      <c r="AC9" s="145">
        <v>27</v>
      </c>
      <c r="AD9" s="212" t="s">
        <v>6</v>
      </c>
      <c r="AE9" s="66"/>
      <c r="AF9" s="69"/>
      <c r="AG9" s="69"/>
      <c r="AH9" s="69"/>
      <c r="AI9" s="69"/>
      <c r="AJ9" s="26"/>
      <c r="AK9" s="26"/>
      <c r="AL9" s="363"/>
      <c r="AM9" s="10"/>
      <c r="AN9" s="363"/>
      <c r="AO9" s="32"/>
      <c r="AP9" s="32"/>
      <c r="AQ9" s="32"/>
      <c r="AR9" s="32"/>
      <c r="AS9" s="32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</row>
    <row r="10" spans="1:155" ht="15.75" customHeight="1">
      <c r="B10" s="147" t="s">
        <v>67</v>
      </c>
      <c r="C10" s="148"/>
      <c r="D10" s="149"/>
      <c r="E10" s="150"/>
      <c r="F10" s="151"/>
      <c r="G10" s="152"/>
      <c r="H10" s="150"/>
      <c r="I10" s="151"/>
      <c r="J10" s="151"/>
      <c r="K10" s="151"/>
      <c r="L10" s="152"/>
      <c r="M10" s="148"/>
      <c r="N10" s="150"/>
      <c r="O10" s="151"/>
      <c r="P10" s="151"/>
      <c r="Q10" s="152"/>
      <c r="R10" s="150"/>
      <c r="S10" s="151"/>
      <c r="T10" s="151"/>
      <c r="U10" s="151"/>
      <c r="V10" s="152"/>
      <c r="W10" s="148"/>
      <c r="X10" s="151"/>
      <c r="Y10" s="151"/>
      <c r="Z10" s="151"/>
      <c r="AA10" s="213"/>
      <c r="AB10" s="214"/>
      <c r="AC10" s="152"/>
      <c r="AD10" s="394">
        <f t="shared" ref="AD10:AD20" si="0">SUM(C10:AC10)</f>
        <v>0</v>
      </c>
      <c r="AE10" s="66"/>
      <c r="AF10" s="69"/>
      <c r="AG10" s="69"/>
      <c r="AH10" s="69"/>
      <c r="AI10" s="69"/>
      <c r="AJ10" s="26"/>
      <c r="AK10" s="26"/>
      <c r="AL10" s="363"/>
      <c r="AM10" s="10"/>
      <c r="AN10" s="363"/>
      <c r="AO10" s="32"/>
      <c r="AP10" s="32"/>
      <c r="AQ10" s="32"/>
      <c r="AR10" s="32"/>
      <c r="AS10" s="3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</row>
    <row r="11" spans="1:155" s="2" customFormat="1" ht="15.75" customHeight="1">
      <c r="A11" s="3"/>
      <c r="B11" s="153" t="s">
        <v>74</v>
      </c>
      <c r="C11" s="154"/>
      <c r="D11" s="155"/>
      <c r="E11" s="156"/>
      <c r="F11" s="156"/>
      <c r="G11" s="157"/>
      <c r="H11" s="154"/>
      <c r="I11" s="156"/>
      <c r="J11" s="156"/>
      <c r="K11" s="193"/>
      <c r="L11" s="194"/>
      <c r="M11" s="195"/>
      <c r="N11" s="156"/>
      <c r="O11" s="156"/>
      <c r="P11" s="193"/>
      <c r="Q11" s="194"/>
      <c r="R11" s="195"/>
      <c r="S11" s="156"/>
      <c r="T11" s="193"/>
      <c r="U11" s="156"/>
      <c r="V11" s="194"/>
      <c r="W11" s="195"/>
      <c r="X11" s="193"/>
      <c r="Y11" s="156"/>
      <c r="Z11" s="156"/>
      <c r="AA11" s="156"/>
      <c r="AB11" s="156"/>
      <c r="AC11" s="194"/>
      <c r="AD11" s="392">
        <f t="shared" si="0"/>
        <v>0</v>
      </c>
      <c r="AE11" s="66"/>
      <c r="AF11" s="69"/>
      <c r="AG11" s="69"/>
      <c r="AH11" s="69"/>
      <c r="AI11" s="69"/>
      <c r="AJ11" s="26"/>
      <c r="AK11" s="26"/>
      <c r="AL11" s="363"/>
      <c r="AM11" s="10"/>
      <c r="AN11" s="363"/>
      <c r="AO11" s="32"/>
      <c r="AP11" s="32"/>
      <c r="AQ11" s="32"/>
      <c r="AR11" s="32"/>
      <c r="AS11" s="32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</row>
    <row r="12" spans="1:155" s="3" customFormat="1" ht="15.75" customHeight="1">
      <c r="B12" s="153" t="s">
        <v>75</v>
      </c>
      <c r="C12" s="158"/>
      <c r="D12" s="159"/>
      <c r="E12" s="160"/>
      <c r="F12" s="160"/>
      <c r="G12" s="161"/>
      <c r="H12" s="158"/>
      <c r="I12" s="160"/>
      <c r="J12" s="160"/>
      <c r="K12" s="160"/>
      <c r="L12" s="161"/>
      <c r="M12" s="158"/>
      <c r="N12" s="160"/>
      <c r="O12" s="160"/>
      <c r="P12" s="160"/>
      <c r="Q12" s="161"/>
      <c r="R12" s="158"/>
      <c r="S12" s="160"/>
      <c r="T12" s="160"/>
      <c r="U12" s="160"/>
      <c r="V12" s="161"/>
      <c r="W12" s="158"/>
      <c r="X12" s="160"/>
      <c r="Y12" s="160"/>
      <c r="Z12" s="160"/>
      <c r="AA12" s="160"/>
      <c r="AB12" s="160"/>
      <c r="AC12" s="161"/>
      <c r="AD12" s="392">
        <f t="shared" si="0"/>
        <v>0</v>
      </c>
      <c r="AE12" s="66"/>
      <c r="AF12" s="69"/>
      <c r="AG12" s="69"/>
      <c r="AH12" s="69"/>
      <c r="AI12" s="69"/>
      <c r="AJ12" s="26"/>
      <c r="AK12" s="26"/>
      <c r="AL12" s="363"/>
      <c r="AM12" s="10"/>
      <c r="AN12" s="363"/>
      <c r="AO12" s="32"/>
      <c r="AP12" s="32"/>
      <c r="AQ12" s="32"/>
      <c r="AR12" s="32"/>
      <c r="AS12" s="32"/>
    </row>
    <row r="13" spans="1:155" s="3" customFormat="1" ht="15.75" customHeight="1">
      <c r="B13" s="153" t="s">
        <v>76</v>
      </c>
      <c r="C13" s="154"/>
      <c r="D13" s="155"/>
      <c r="E13" s="156"/>
      <c r="F13" s="156"/>
      <c r="G13" s="157"/>
      <c r="H13" s="154"/>
      <c r="I13" s="156"/>
      <c r="J13" s="156"/>
      <c r="K13" s="193"/>
      <c r="L13" s="194"/>
      <c r="M13" s="195"/>
      <c r="N13" s="156"/>
      <c r="O13" s="156"/>
      <c r="P13" s="193"/>
      <c r="Q13" s="194"/>
      <c r="R13" s="195"/>
      <c r="S13" s="156"/>
      <c r="T13" s="193"/>
      <c r="U13" s="156"/>
      <c r="V13" s="194"/>
      <c r="W13" s="195"/>
      <c r="X13" s="193"/>
      <c r="Y13" s="156"/>
      <c r="Z13" s="156"/>
      <c r="AA13" s="156"/>
      <c r="AB13" s="156"/>
      <c r="AC13" s="194"/>
      <c r="AD13" s="396">
        <f t="shared" si="0"/>
        <v>0</v>
      </c>
      <c r="AE13" s="66"/>
      <c r="AF13" s="69"/>
      <c r="AG13" s="69"/>
      <c r="AH13" s="69"/>
      <c r="AI13" s="69"/>
      <c r="AJ13" s="26"/>
      <c r="AK13" s="26"/>
      <c r="AL13" s="364"/>
      <c r="AM13" s="10"/>
      <c r="AN13" s="364"/>
      <c r="AO13" s="56"/>
      <c r="AP13" s="56"/>
      <c r="AQ13" s="56"/>
      <c r="AR13" s="56"/>
      <c r="AS13" s="56"/>
    </row>
    <row r="14" spans="1:155" s="3" customFormat="1" ht="15.75" customHeight="1">
      <c r="B14" s="153" t="s">
        <v>77</v>
      </c>
      <c r="C14" s="158"/>
      <c r="D14" s="159"/>
      <c r="E14" s="160"/>
      <c r="F14" s="160"/>
      <c r="G14" s="161"/>
      <c r="H14" s="158"/>
      <c r="I14" s="160"/>
      <c r="J14" s="160"/>
      <c r="K14" s="160"/>
      <c r="L14" s="161"/>
      <c r="M14" s="158"/>
      <c r="N14" s="160"/>
      <c r="O14" s="160"/>
      <c r="P14" s="160"/>
      <c r="Q14" s="161"/>
      <c r="R14" s="158"/>
      <c r="S14" s="160"/>
      <c r="T14" s="160"/>
      <c r="U14" s="160"/>
      <c r="V14" s="161"/>
      <c r="W14" s="158"/>
      <c r="X14" s="160"/>
      <c r="Y14" s="160"/>
      <c r="Z14" s="160"/>
      <c r="AA14" s="160"/>
      <c r="AB14" s="160"/>
      <c r="AC14" s="161"/>
      <c r="AD14" s="396">
        <f t="shared" si="0"/>
        <v>0</v>
      </c>
      <c r="AE14" s="66"/>
      <c r="AF14" s="69"/>
      <c r="AG14" s="69"/>
      <c r="AH14" s="69"/>
      <c r="AI14" s="69"/>
      <c r="AJ14" s="26"/>
      <c r="AK14" s="26"/>
      <c r="AL14" s="364"/>
      <c r="AM14" s="10"/>
      <c r="AN14" s="364"/>
    </row>
    <row r="15" spans="1:155" s="3" customFormat="1" ht="15.75" customHeight="1">
      <c r="B15" s="153" t="s">
        <v>78</v>
      </c>
      <c r="C15" s="154"/>
      <c r="D15" s="155"/>
      <c r="E15" s="156"/>
      <c r="F15" s="156"/>
      <c r="G15" s="157"/>
      <c r="H15" s="154"/>
      <c r="I15" s="156"/>
      <c r="J15" s="156"/>
      <c r="K15" s="193"/>
      <c r="L15" s="194"/>
      <c r="M15" s="195"/>
      <c r="N15" s="156"/>
      <c r="O15" s="156"/>
      <c r="P15" s="193"/>
      <c r="Q15" s="194"/>
      <c r="R15" s="195"/>
      <c r="S15" s="156"/>
      <c r="T15" s="193"/>
      <c r="U15" s="156"/>
      <c r="V15" s="194"/>
      <c r="W15" s="195"/>
      <c r="X15" s="193"/>
      <c r="Y15" s="156"/>
      <c r="Z15" s="156"/>
      <c r="AA15" s="156"/>
      <c r="AB15" s="156"/>
      <c r="AC15" s="194"/>
      <c r="AD15" s="396">
        <f t="shared" si="0"/>
        <v>0</v>
      </c>
      <c r="AE15" s="66"/>
      <c r="AF15" s="69"/>
      <c r="AG15" s="69"/>
      <c r="AH15" s="69"/>
      <c r="AI15" s="69"/>
      <c r="AJ15" s="26"/>
      <c r="AK15" s="26"/>
      <c r="AL15" s="10"/>
      <c r="AM15" s="10"/>
      <c r="AN15" s="10"/>
      <c r="AO15"/>
      <c r="AP15"/>
      <c r="AQ15"/>
      <c r="AR15"/>
      <c r="AS15"/>
    </row>
    <row r="16" spans="1:155" s="3" customFormat="1" ht="15.75" customHeight="1">
      <c r="B16" s="153" t="s">
        <v>79</v>
      </c>
      <c r="C16" s="158"/>
      <c r="D16" s="159"/>
      <c r="E16" s="160"/>
      <c r="F16" s="160"/>
      <c r="G16" s="161"/>
      <c r="H16" s="158"/>
      <c r="I16" s="160"/>
      <c r="J16" s="160"/>
      <c r="K16" s="160"/>
      <c r="L16" s="161"/>
      <c r="M16" s="158"/>
      <c r="N16" s="160"/>
      <c r="O16" s="160"/>
      <c r="P16" s="160"/>
      <c r="Q16" s="161"/>
      <c r="R16" s="158"/>
      <c r="S16" s="160"/>
      <c r="T16" s="160"/>
      <c r="U16" s="160"/>
      <c r="V16" s="161"/>
      <c r="W16" s="158"/>
      <c r="X16" s="160"/>
      <c r="Y16" s="160"/>
      <c r="Z16" s="160"/>
      <c r="AA16" s="160"/>
      <c r="AB16" s="160"/>
      <c r="AC16" s="161"/>
      <c r="AD16" s="396">
        <f t="shared" si="0"/>
        <v>0</v>
      </c>
      <c r="AE16" s="66"/>
      <c r="AF16" s="69"/>
      <c r="AG16" s="69"/>
      <c r="AH16" s="69"/>
      <c r="AI16" s="69"/>
      <c r="AJ16" s="26"/>
      <c r="AK16" s="26"/>
      <c r="AL16" s="10"/>
      <c r="AM16" s="10"/>
      <c r="AN16" s="10"/>
      <c r="AO16"/>
      <c r="AP16"/>
      <c r="AQ16"/>
      <c r="AR16"/>
      <c r="AS16"/>
    </row>
    <row r="17" spans="2:154" s="3" customFormat="1" ht="15.75" customHeight="1">
      <c r="B17" s="153" t="s">
        <v>80</v>
      </c>
      <c r="C17" s="154"/>
      <c r="D17" s="155"/>
      <c r="E17" s="156"/>
      <c r="F17" s="156"/>
      <c r="G17" s="157"/>
      <c r="H17" s="154"/>
      <c r="I17" s="156"/>
      <c r="J17" s="156"/>
      <c r="K17" s="193"/>
      <c r="L17" s="194"/>
      <c r="M17" s="195"/>
      <c r="N17" s="156"/>
      <c r="O17" s="156"/>
      <c r="P17" s="193"/>
      <c r="Q17" s="194"/>
      <c r="R17" s="195"/>
      <c r="S17" s="156"/>
      <c r="T17" s="193"/>
      <c r="U17" s="156"/>
      <c r="V17" s="194"/>
      <c r="W17" s="195"/>
      <c r="X17" s="193"/>
      <c r="Y17" s="156"/>
      <c r="Z17" s="156"/>
      <c r="AA17" s="156"/>
      <c r="AB17" s="156"/>
      <c r="AC17" s="194"/>
      <c r="AD17" s="396">
        <f t="shared" si="0"/>
        <v>0</v>
      </c>
      <c r="AE17" s="66"/>
      <c r="AF17" s="69"/>
      <c r="AG17" s="69"/>
      <c r="AH17" s="69"/>
      <c r="AI17" s="69"/>
      <c r="AJ17" s="26"/>
      <c r="AK17" s="26"/>
      <c r="AL17" s="10"/>
      <c r="AM17" s="10"/>
      <c r="AN17" s="10"/>
      <c r="AO17"/>
      <c r="AP17"/>
      <c r="AQ17"/>
      <c r="AR17"/>
      <c r="AS17"/>
    </row>
    <row r="18" spans="2:154" s="3" customFormat="1" ht="15.75" customHeight="1">
      <c r="B18" s="153" t="s">
        <v>81</v>
      </c>
      <c r="C18" s="158"/>
      <c r="D18" s="159"/>
      <c r="E18" s="160"/>
      <c r="F18" s="160"/>
      <c r="G18" s="161"/>
      <c r="H18" s="158"/>
      <c r="I18" s="160"/>
      <c r="J18" s="160"/>
      <c r="K18" s="160"/>
      <c r="L18" s="161"/>
      <c r="M18" s="158"/>
      <c r="N18" s="160"/>
      <c r="O18" s="160"/>
      <c r="P18" s="160"/>
      <c r="Q18" s="161"/>
      <c r="R18" s="158"/>
      <c r="S18" s="160"/>
      <c r="T18" s="160"/>
      <c r="U18" s="160"/>
      <c r="V18" s="161"/>
      <c r="W18" s="158"/>
      <c r="X18" s="160"/>
      <c r="Y18" s="160"/>
      <c r="Z18" s="160"/>
      <c r="AA18" s="160"/>
      <c r="AB18" s="160"/>
      <c r="AC18" s="161"/>
      <c r="AD18" s="396">
        <f t="shared" si="0"/>
        <v>0</v>
      </c>
      <c r="AE18" s="66"/>
      <c r="AF18" s="69"/>
      <c r="AG18" s="69"/>
      <c r="AH18" s="69"/>
      <c r="AI18" s="69"/>
      <c r="AJ18" s="26"/>
      <c r="AK18" s="26"/>
      <c r="AL18" s="86"/>
      <c r="AM18" s="10"/>
      <c r="AN18" s="86"/>
      <c r="AO18" s="32"/>
      <c r="AP18" s="32"/>
      <c r="AQ18" s="32"/>
      <c r="AR18" s="32"/>
      <c r="AS18" s="32"/>
    </row>
    <row r="19" spans="2:154" s="3" customFormat="1" ht="15.75" customHeight="1">
      <c r="B19" s="162" t="s">
        <v>82</v>
      </c>
      <c r="C19" s="154"/>
      <c r="D19" s="155"/>
      <c r="E19" s="156"/>
      <c r="F19" s="156"/>
      <c r="G19" s="157"/>
      <c r="H19" s="154"/>
      <c r="I19" s="156"/>
      <c r="J19" s="156"/>
      <c r="K19" s="193"/>
      <c r="L19" s="194"/>
      <c r="M19" s="195"/>
      <c r="N19" s="156"/>
      <c r="O19" s="156"/>
      <c r="P19" s="193"/>
      <c r="Q19" s="194"/>
      <c r="R19" s="195"/>
      <c r="S19" s="156"/>
      <c r="T19" s="193"/>
      <c r="U19" s="156"/>
      <c r="V19" s="194"/>
      <c r="W19" s="195"/>
      <c r="X19" s="193"/>
      <c r="Y19" s="156"/>
      <c r="Z19" s="156"/>
      <c r="AA19" s="156"/>
      <c r="AB19" s="156"/>
      <c r="AC19" s="194"/>
      <c r="AD19" s="396">
        <f t="shared" si="0"/>
        <v>0</v>
      </c>
      <c r="AE19" s="66"/>
      <c r="AF19" s="69"/>
      <c r="AG19" s="69"/>
      <c r="AH19" s="69"/>
      <c r="AI19" s="69"/>
      <c r="AJ19" s="26"/>
      <c r="AK19" s="26"/>
      <c r="AL19" s="86"/>
      <c r="AM19" s="10"/>
      <c r="AN19" s="86"/>
      <c r="AO19" s="32"/>
      <c r="AP19" s="32"/>
      <c r="AQ19" s="32"/>
      <c r="AR19" s="32"/>
      <c r="AS19" s="32"/>
    </row>
    <row r="20" spans="2:154" s="3" customFormat="1" ht="15.75" customHeight="1">
      <c r="B20" s="162" t="s">
        <v>83</v>
      </c>
      <c r="C20" s="158"/>
      <c r="D20" s="159"/>
      <c r="E20" s="160"/>
      <c r="F20" s="160"/>
      <c r="G20" s="161"/>
      <c r="H20" s="158"/>
      <c r="I20" s="160"/>
      <c r="J20" s="160"/>
      <c r="K20" s="160"/>
      <c r="L20" s="161"/>
      <c r="M20" s="158"/>
      <c r="N20" s="160"/>
      <c r="O20" s="160"/>
      <c r="P20" s="160"/>
      <c r="Q20" s="161"/>
      <c r="R20" s="158"/>
      <c r="S20" s="160"/>
      <c r="T20" s="160"/>
      <c r="U20" s="160"/>
      <c r="V20" s="161"/>
      <c r="W20" s="158"/>
      <c r="X20" s="160"/>
      <c r="Y20" s="160"/>
      <c r="Z20" s="160"/>
      <c r="AA20" s="160"/>
      <c r="AB20" s="160"/>
      <c r="AC20" s="161"/>
      <c r="AD20" s="396">
        <f t="shared" si="0"/>
        <v>0</v>
      </c>
      <c r="AE20" s="66"/>
      <c r="AF20" s="69"/>
      <c r="AG20" s="69"/>
      <c r="AH20" s="69"/>
      <c r="AI20" s="69"/>
      <c r="AJ20" s="26"/>
      <c r="AK20" s="26"/>
      <c r="AL20" s="86"/>
      <c r="AM20" s="10"/>
      <c r="AN20" s="86"/>
      <c r="AO20" s="32"/>
      <c r="AP20" s="32"/>
      <c r="AQ20" s="32"/>
      <c r="AR20" s="32"/>
      <c r="AS20" s="32"/>
    </row>
    <row r="21" spans="2:154" s="3" customFormat="1" ht="15.75" customHeight="1">
      <c r="B21" s="163" t="s">
        <v>84</v>
      </c>
      <c r="C21" s="387">
        <f>SUM(C10,-C11,-C12,-C13,-C14,-C15,-C16,-C17,-C18,-C19)</f>
        <v>0</v>
      </c>
      <c r="D21" s="386">
        <f t="shared" ref="D21:AC21" si="1">SUM(D10,-D11,-D12,-D13,-D14,-D15,-D16,-D17,-D18,-D19)</f>
        <v>0</v>
      </c>
      <c r="E21" s="385">
        <f t="shared" si="1"/>
        <v>0</v>
      </c>
      <c r="F21" s="388">
        <f t="shared" si="1"/>
        <v>0</v>
      </c>
      <c r="G21" s="389">
        <f t="shared" si="1"/>
        <v>0</v>
      </c>
      <c r="H21" s="380">
        <f t="shared" si="1"/>
        <v>0</v>
      </c>
      <c r="I21" s="385">
        <f t="shared" si="1"/>
        <v>0</v>
      </c>
      <c r="J21" s="388">
        <f t="shared" si="1"/>
        <v>0</v>
      </c>
      <c r="K21" s="388">
        <f t="shared" si="1"/>
        <v>0</v>
      </c>
      <c r="L21" s="389">
        <f t="shared" si="1"/>
        <v>0</v>
      </c>
      <c r="M21" s="387">
        <f t="shared" si="1"/>
        <v>0</v>
      </c>
      <c r="N21" s="386">
        <f t="shared" si="1"/>
        <v>0</v>
      </c>
      <c r="O21" s="386">
        <f t="shared" si="1"/>
        <v>0</v>
      </c>
      <c r="P21" s="386">
        <f t="shared" si="1"/>
        <v>0</v>
      </c>
      <c r="Q21" s="384">
        <f t="shared" si="1"/>
        <v>0</v>
      </c>
      <c r="R21" s="380">
        <f t="shared" si="1"/>
        <v>0</v>
      </c>
      <c r="S21" s="386">
        <f t="shared" si="1"/>
        <v>0</v>
      </c>
      <c r="T21" s="385">
        <f t="shared" si="1"/>
        <v>0</v>
      </c>
      <c r="U21" s="388">
        <f t="shared" si="1"/>
        <v>0</v>
      </c>
      <c r="V21" s="389">
        <f t="shared" si="1"/>
        <v>0</v>
      </c>
      <c r="W21" s="387">
        <f t="shared" si="1"/>
        <v>0</v>
      </c>
      <c r="X21" s="388">
        <f t="shared" si="1"/>
        <v>0</v>
      </c>
      <c r="Y21" s="386">
        <f t="shared" si="1"/>
        <v>0</v>
      </c>
      <c r="Z21" s="388">
        <f t="shared" si="1"/>
        <v>0</v>
      </c>
      <c r="AA21" s="388">
        <f t="shared" si="1"/>
        <v>0</v>
      </c>
      <c r="AB21" s="388">
        <f t="shared" si="1"/>
        <v>0</v>
      </c>
      <c r="AC21" s="389">
        <f t="shared" si="1"/>
        <v>0</v>
      </c>
      <c r="AD21" s="410">
        <f>SUM(AD10,-AD11,-AD12,-AD13,-AD14,-AD15,-AD16,-AD17,-AD18,-AD19)</f>
        <v>0</v>
      </c>
      <c r="AE21" s="66"/>
      <c r="AF21" s="69"/>
      <c r="AG21" s="69"/>
      <c r="AH21" s="69"/>
      <c r="AI21" s="69"/>
      <c r="AJ21" s="26"/>
      <c r="AK21" s="26"/>
      <c r="AL21" s="86"/>
      <c r="AM21" s="10"/>
      <c r="AN21" s="86"/>
      <c r="AO21" s="32"/>
      <c r="AP21" s="32"/>
      <c r="AQ21" s="32"/>
      <c r="AR21" s="32"/>
      <c r="AS21" s="32"/>
    </row>
    <row r="22" spans="2:154" s="3" customFormat="1" ht="15.75" customHeight="1">
      <c r="B22" s="166"/>
      <c r="C22" s="69"/>
      <c r="D22" s="167"/>
      <c r="E22" s="168"/>
      <c r="F22" s="168"/>
      <c r="G22" s="69"/>
      <c r="H22" s="69"/>
      <c r="I22" s="168"/>
      <c r="J22" s="168"/>
      <c r="K22" s="69"/>
      <c r="L22" s="168"/>
      <c r="M22" s="168"/>
      <c r="N22" s="168"/>
      <c r="O22" s="168"/>
      <c r="P22" s="69"/>
      <c r="Q22" s="168"/>
      <c r="R22" s="168"/>
      <c r="S22" s="168"/>
      <c r="T22" s="69"/>
      <c r="U22" s="168"/>
      <c r="V22" s="168"/>
      <c r="W22" s="168"/>
      <c r="X22" s="69"/>
      <c r="Y22" s="168"/>
      <c r="Z22" s="217"/>
      <c r="AA22" s="217"/>
      <c r="AB22" s="218"/>
      <c r="AC22" s="126"/>
      <c r="AD22" s="126"/>
      <c r="AE22" s="66"/>
      <c r="AF22" s="69"/>
      <c r="AG22" s="69"/>
      <c r="AH22" s="69"/>
      <c r="AI22" s="69"/>
      <c r="AJ22" s="26"/>
      <c r="AK22" s="26"/>
      <c r="AL22" s="86"/>
      <c r="AM22" s="10"/>
      <c r="AN22" s="86"/>
      <c r="AO22" s="32"/>
      <c r="AP22" s="32"/>
      <c r="AQ22" s="32"/>
      <c r="AR22" s="32"/>
      <c r="AS22" s="32"/>
    </row>
    <row r="23" spans="2:154" s="3" customFormat="1" ht="15.75" customHeight="1">
      <c r="B23" s="169" t="s">
        <v>85</v>
      </c>
      <c r="C23" s="170"/>
      <c r="D23" s="171"/>
      <c r="E23" s="171"/>
      <c r="F23" s="411" t="e">
        <f>AD19/AD10*100</f>
        <v>#DIV/0!</v>
      </c>
      <c r="G23" s="411"/>
      <c r="H23" s="172" t="s">
        <v>13</v>
      </c>
      <c r="I23" s="180"/>
      <c r="J23" s="180"/>
      <c r="K23" s="179"/>
      <c r="L23" s="180"/>
      <c r="M23" s="180"/>
      <c r="N23" s="54"/>
      <c r="O23" s="54"/>
      <c r="P23" s="136"/>
      <c r="Q23" s="128"/>
      <c r="R23" s="128"/>
      <c r="S23" s="180"/>
      <c r="T23" s="179"/>
      <c r="U23" s="180"/>
      <c r="V23" s="180"/>
      <c r="W23" s="180"/>
      <c r="X23" s="179"/>
      <c r="Y23" s="180"/>
      <c r="Z23" s="126"/>
      <c r="AA23" s="126"/>
      <c r="AB23" s="128"/>
      <c r="AC23" s="126"/>
      <c r="AD23" s="126"/>
      <c r="AE23" s="66"/>
      <c r="AF23" s="69"/>
      <c r="AG23" s="69"/>
      <c r="AH23" s="69"/>
      <c r="AI23" s="69"/>
      <c r="AJ23" s="26"/>
      <c r="AK23" s="26"/>
      <c r="AL23" s="86"/>
      <c r="AM23" s="10"/>
      <c r="AN23" s="86"/>
      <c r="AO23" s="32"/>
      <c r="AP23" s="32"/>
      <c r="AQ23" s="32"/>
      <c r="AR23" s="32"/>
      <c r="AS23" s="32"/>
    </row>
    <row r="24" spans="2:154" s="3" customFormat="1" ht="15.75" customHeight="1">
      <c r="B24" s="166"/>
      <c r="C24" s="136"/>
      <c r="D24" s="129"/>
      <c r="E24" s="128"/>
      <c r="F24" s="173"/>
      <c r="G24" s="174"/>
      <c r="H24" s="174"/>
      <c r="I24" s="128"/>
      <c r="J24" s="128"/>
      <c r="K24" s="136"/>
      <c r="L24" s="128"/>
      <c r="M24" s="128"/>
      <c r="N24" s="128"/>
      <c r="O24" s="128"/>
      <c r="P24" s="136"/>
      <c r="Q24" s="128"/>
      <c r="R24" s="128"/>
      <c r="S24" s="128"/>
      <c r="T24" s="136"/>
      <c r="U24" s="128"/>
      <c r="V24" s="128"/>
      <c r="W24" s="128"/>
      <c r="X24" s="136"/>
      <c r="Y24" s="128"/>
      <c r="Z24" s="128"/>
      <c r="AA24" s="128"/>
      <c r="AB24" s="128"/>
      <c r="AC24" s="126"/>
      <c r="AD24" s="126"/>
      <c r="AE24" s="66"/>
      <c r="AF24" s="69"/>
      <c r="AG24" s="69"/>
      <c r="AH24" s="69"/>
      <c r="AI24" s="69"/>
      <c r="AJ24" s="26"/>
      <c r="AK24" s="26"/>
      <c r="AL24" s="86"/>
      <c r="AM24" s="10"/>
      <c r="AN24" s="86"/>
      <c r="AO24" s="32"/>
      <c r="AP24" s="32"/>
      <c r="AQ24" s="32"/>
      <c r="AR24" s="32"/>
      <c r="AS24" s="32"/>
    </row>
    <row r="25" spans="2:154" s="3" customFormat="1" ht="15.75" customHeight="1">
      <c r="B25" s="175" t="s">
        <v>86</v>
      </c>
      <c r="C25" s="176" t="s">
        <v>87</v>
      </c>
      <c r="D25" s="169"/>
      <c r="E25" s="169"/>
      <c r="F25" s="411" t="e">
        <f>SUM(AD11,AD12,AD13,AD14,AD15,AD16,AD17,AD18)/AD10*100</f>
        <v>#DIV/0!</v>
      </c>
      <c r="G25" s="411"/>
      <c r="H25" s="177" t="s">
        <v>13</v>
      </c>
      <c r="I25" s="129"/>
      <c r="J25" s="129"/>
      <c r="K25" s="197"/>
      <c r="L25" s="129"/>
      <c r="M25" s="129"/>
      <c r="N25" s="55"/>
      <c r="O25" s="55"/>
      <c r="P25" s="197"/>
      <c r="Q25" s="129"/>
      <c r="R25" s="129"/>
      <c r="S25" s="129"/>
      <c r="T25" s="197"/>
      <c r="U25" s="129"/>
      <c r="V25" s="129"/>
      <c r="W25" s="129"/>
      <c r="X25" s="197"/>
      <c r="Y25" s="129"/>
      <c r="Z25" s="138"/>
      <c r="AA25" s="138"/>
      <c r="AB25" s="129"/>
      <c r="AC25" s="126"/>
      <c r="AD25" s="126"/>
      <c r="AE25" s="66"/>
      <c r="AF25" s="69"/>
      <c r="AG25" s="69"/>
      <c r="AH25" s="69"/>
      <c r="AI25" s="69"/>
      <c r="AJ25" s="87"/>
      <c r="AK25" s="87"/>
      <c r="AL25" s="10"/>
      <c r="AM25" s="10"/>
      <c r="AN25" s="10"/>
    </row>
    <row r="26" spans="2:154" ht="15.75" customHeight="1">
      <c r="B26" s="178"/>
      <c r="C26" s="179"/>
      <c r="D26" s="180"/>
      <c r="E26" s="180"/>
      <c r="F26" s="126"/>
      <c r="G26" s="140"/>
      <c r="H26" s="136"/>
      <c r="I26" s="128"/>
      <c r="J26" s="180"/>
      <c r="K26" s="179"/>
      <c r="L26" s="180"/>
      <c r="M26" s="180"/>
      <c r="N26" s="198"/>
      <c r="O26" s="126"/>
      <c r="P26" s="136"/>
      <c r="Q26" s="128"/>
      <c r="R26" s="128"/>
      <c r="S26" s="180"/>
      <c r="T26" s="179"/>
      <c r="U26" s="180"/>
      <c r="V26" s="180"/>
      <c r="W26" s="180"/>
      <c r="X26" s="179"/>
      <c r="Y26" s="180"/>
      <c r="Z26" s="126"/>
      <c r="AA26" s="126"/>
      <c r="AB26" s="128"/>
      <c r="AC26" s="126"/>
      <c r="AD26" s="126"/>
      <c r="AE26" s="66"/>
      <c r="AF26" s="69"/>
      <c r="AG26" s="69"/>
      <c r="AH26" s="69"/>
      <c r="AI26" s="69"/>
      <c r="AJ26" s="87"/>
      <c r="AK26" s="87"/>
      <c r="AL26" s="10"/>
      <c r="AM26" s="10"/>
      <c r="AN26" s="10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</row>
    <row r="27" spans="2:154" ht="15.75" customHeight="1">
      <c r="B27" s="178"/>
      <c r="C27" s="179"/>
      <c r="D27" s="180"/>
      <c r="E27" s="180"/>
      <c r="F27" s="126"/>
      <c r="G27" s="140"/>
      <c r="H27" s="136"/>
      <c r="I27" s="128"/>
      <c r="J27" s="180"/>
      <c r="K27" s="179"/>
      <c r="L27" s="180"/>
      <c r="M27" s="180"/>
      <c r="N27" s="198"/>
      <c r="O27" s="126"/>
      <c r="P27" s="136"/>
      <c r="Q27" s="128"/>
      <c r="R27" s="128"/>
      <c r="S27" s="180"/>
      <c r="T27" s="179"/>
      <c r="U27" s="180"/>
      <c r="V27" s="180"/>
      <c r="W27" s="180"/>
      <c r="X27" s="179"/>
      <c r="Y27" s="180"/>
      <c r="Z27" s="126"/>
      <c r="AA27" s="126"/>
      <c r="AB27" s="128"/>
      <c r="AC27" s="126"/>
      <c r="AD27" s="126"/>
      <c r="AE27" s="67"/>
      <c r="AF27" s="82"/>
      <c r="AG27" s="82"/>
      <c r="AH27" s="82"/>
      <c r="AI27" s="82"/>
      <c r="AJ27" s="88"/>
      <c r="AK27" s="88"/>
      <c r="AL27" s="10"/>
      <c r="AM27" s="10"/>
      <c r="AN27" s="10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</row>
    <row r="28" spans="2:154" ht="15.75" customHeight="1">
      <c r="B28" s="178"/>
      <c r="C28" s="179"/>
      <c r="D28" s="180"/>
      <c r="E28" s="180"/>
      <c r="F28" s="126"/>
      <c r="G28" s="140"/>
      <c r="H28" s="136"/>
      <c r="I28" s="128"/>
      <c r="J28" s="180"/>
      <c r="K28" s="179"/>
      <c r="L28" s="180"/>
      <c r="M28" s="180"/>
      <c r="N28" s="198"/>
      <c r="O28" s="126"/>
      <c r="P28" s="136"/>
      <c r="Q28" s="128"/>
      <c r="R28" s="128"/>
      <c r="S28" s="180"/>
      <c r="T28" s="179"/>
      <c r="U28" s="180"/>
      <c r="V28" s="180"/>
      <c r="W28" s="180"/>
      <c r="X28" s="179"/>
      <c r="Y28" s="180"/>
      <c r="Z28" s="126"/>
      <c r="AA28" s="126"/>
      <c r="AB28" s="128"/>
      <c r="AC28" s="128"/>
      <c r="AD28" s="128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</row>
    <row r="29" spans="2:154" ht="15.75" customHeight="1">
      <c r="B29" s="178"/>
      <c r="C29" s="179"/>
      <c r="D29" s="180"/>
      <c r="E29" s="180"/>
      <c r="F29" s="126"/>
      <c r="G29" s="140"/>
      <c r="H29" s="136"/>
      <c r="I29" s="128"/>
      <c r="J29" s="180"/>
      <c r="K29" s="179"/>
      <c r="L29" s="180"/>
      <c r="M29" s="180"/>
      <c r="N29" s="198"/>
      <c r="O29" s="126"/>
      <c r="P29" s="136"/>
      <c r="Q29" s="128"/>
      <c r="R29" s="128"/>
      <c r="S29" s="180"/>
      <c r="T29" s="179"/>
      <c r="U29" s="180"/>
      <c r="V29" s="180"/>
      <c r="W29" s="180"/>
      <c r="X29" s="179"/>
      <c r="Y29" s="180"/>
      <c r="Z29" s="126"/>
      <c r="AA29" s="126"/>
      <c r="AB29" s="128"/>
      <c r="AC29" s="128"/>
      <c r="AD29" s="128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</row>
    <row r="30" spans="2:154" ht="15.75" customHeight="1">
      <c r="B30" s="178"/>
      <c r="C30" s="179"/>
      <c r="D30" s="180"/>
      <c r="E30" s="180"/>
      <c r="F30" s="126"/>
      <c r="G30" s="140"/>
      <c r="H30" s="136"/>
      <c r="I30" s="128"/>
      <c r="J30" s="180"/>
      <c r="K30" s="179"/>
      <c r="L30" s="180"/>
      <c r="M30" s="180"/>
      <c r="N30" s="198"/>
      <c r="O30" s="126"/>
      <c r="P30" s="136"/>
      <c r="Q30" s="128"/>
      <c r="R30" s="128"/>
      <c r="S30" s="180"/>
      <c r="T30" s="179"/>
      <c r="U30" s="180"/>
      <c r="V30" s="180"/>
      <c r="W30" s="180"/>
      <c r="X30" s="179"/>
      <c r="Y30" s="180"/>
      <c r="Z30" s="126"/>
      <c r="AA30" s="126"/>
      <c r="AB30" s="128"/>
      <c r="AC30" s="128"/>
      <c r="AD30" s="128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</row>
    <row r="31" spans="2:154" ht="15.75" customHeight="1">
      <c r="B31" s="178"/>
      <c r="C31" s="179"/>
      <c r="D31" s="180"/>
      <c r="E31" s="180"/>
      <c r="F31" s="126"/>
      <c r="G31" s="140"/>
      <c r="H31" s="136"/>
      <c r="I31" s="128"/>
      <c r="J31" s="180"/>
      <c r="K31" s="179"/>
      <c r="L31" s="180"/>
      <c r="M31" s="180"/>
      <c r="N31" s="198"/>
      <c r="O31" s="126"/>
      <c r="P31" s="136"/>
      <c r="Q31" s="128"/>
      <c r="R31" s="128"/>
      <c r="S31" s="180"/>
      <c r="T31" s="179"/>
      <c r="U31" s="180"/>
      <c r="V31" s="180"/>
      <c r="W31" s="180"/>
      <c r="X31" s="179"/>
      <c r="Y31" s="180"/>
      <c r="Z31" s="126"/>
      <c r="AA31" s="126"/>
      <c r="AB31" s="128"/>
      <c r="AC31" s="128"/>
      <c r="AD31" s="128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</row>
    <row r="32" spans="2:154" ht="15.75" customHeight="1">
      <c r="B32" s="178"/>
      <c r="C32" s="179"/>
      <c r="D32" s="180"/>
      <c r="E32" s="180"/>
      <c r="F32" s="126"/>
      <c r="G32" s="140"/>
      <c r="H32" s="136"/>
      <c r="I32" s="128"/>
      <c r="J32" s="180"/>
      <c r="K32" s="179"/>
      <c r="L32" s="199"/>
      <c r="M32" s="180"/>
      <c r="N32" s="198"/>
      <c r="O32" s="126"/>
      <c r="P32" s="136"/>
      <c r="Q32" s="128"/>
      <c r="R32" s="128"/>
      <c r="S32" s="180"/>
      <c r="T32" s="179"/>
      <c r="U32" s="180"/>
      <c r="V32" s="180"/>
      <c r="W32" s="180"/>
      <c r="X32" s="179"/>
      <c r="Y32" s="180"/>
      <c r="Z32" s="126"/>
      <c r="AA32" s="126"/>
      <c r="AB32" s="128"/>
      <c r="AC32" s="128"/>
      <c r="AD32" s="128"/>
    </row>
    <row r="33" spans="2:30" ht="15.75" customHeight="1">
      <c r="B33" s="178"/>
      <c r="C33" s="179"/>
      <c r="D33" s="180"/>
      <c r="E33" s="180"/>
      <c r="F33" s="126"/>
      <c r="G33" s="140"/>
      <c r="H33" s="136"/>
      <c r="I33" s="128"/>
      <c r="J33" s="180"/>
      <c r="K33" s="179"/>
      <c r="L33" s="199"/>
      <c r="M33" s="180"/>
      <c r="N33" s="198"/>
      <c r="O33" s="126"/>
      <c r="P33" s="136"/>
      <c r="Q33" s="128"/>
      <c r="R33" s="128"/>
      <c r="S33" s="180"/>
      <c r="T33" s="179"/>
      <c r="U33" s="180"/>
      <c r="V33" s="180"/>
      <c r="W33" s="180"/>
      <c r="X33" s="179"/>
      <c r="Y33" s="180"/>
      <c r="Z33" s="126"/>
      <c r="AA33" s="126"/>
      <c r="AB33" s="128"/>
      <c r="AC33" s="128"/>
      <c r="AD33" s="128"/>
    </row>
    <row r="34" spans="2:30" ht="15.75" customHeight="1">
      <c r="B34" s="128"/>
      <c r="C34" s="136"/>
      <c r="D34" s="129"/>
      <c r="E34" s="128"/>
      <c r="F34" s="128"/>
      <c r="G34" s="136"/>
      <c r="H34" s="136"/>
      <c r="I34" s="128"/>
      <c r="J34" s="128"/>
      <c r="K34" s="136"/>
      <c r="L34" s="128"/>
      <c r="M34" s="128"/>
      <c r="N34" s="128"/>
      <c r="O34" s="128"/>
      <c r="P34" s="136"/>
      <c r="Q34" s="128"/>
      <c r="R34" s="128"/>
      <c r="S34" s="128"/>
      <c r="T34" s="136"/>
      <c r="U34" s="128"/>
      <c r="V34" s="128"/>
      <c r="W34" s="128"/>
      <c r="X34" s="136"/>
      <c r="Y34" s="128"/>
      <c r="Z34" s="128"/>
      <c r="AA34" s="128"/>
      <c r="AB34" s="128"/>
      <c r="AC34" s="128"/>
      <c r="AD34" s="128"/>
    </row>
    <row r="35" spans="2:30" ht="15.75" customHeight="1">
      <c r="B35" s="137" t="s">
        <v>88</v>
      </c>
      <c r="C35" s="136"/>
      <c r="D35" s="138"/>
      <c r="E35" s="139"/>
      <c r="F35" s="126"/>
      <c r="G35" s="140"/>
      <c r="H35" s="136"/>
      <c r="I35" s="128"/>
      <c r="J35" s="128"/>
      <c r="K35" s="136"/>
      <c r="L35" s="128"/>
      <c r="M35" s="128"/>
      <c r="N35" s="128"/>
      <c r="O35" s="128"/>
      <c r="P35" s="136"/>
      <c r="Q35" s="128"/>
      <c r="R35" s="128"/>
      <c r="S35" s="133"/>
      <c r="T35" s="140"/>
      <c r="U35" s="126"/>
      <c r="V35" s="133"/>
      <c r="W35" s="126"/>
      <c r="X35" s="205"/>
      <c r="Y35" s="209"/>
      <c r="Z35" s="128"/>
      <c r="AA35" s="128"/>
      <c r="AB35" s="128"/>
      <c r="AC35" s="128"/>
      <c r="AD35" s="210"/>
    </row>
    <row r="36" spans="2:30" ht="15.75" customHeight="1">
      <c r="B36" s="343" t="s">
        <v>127</v>
      </c>
      <c r="C36" s="136"/>
      <c r="D36" s="129"/>
      <c r="E36" s="128"/>
      <c r="F36" s="128"/>
      <c r="G36" s="142"/>
      <c r="H36" s="136"/>
      <c r="I36" s="128"/>
      <c r="J36" s="128"/>
      <c r="K36" s="192"/>
      <c r="L36" s="128"/>
      <c r="M36" s="128"/>
      <c r="N36" s="128"/>
      <c r="O36" s="128"/>
      <c r="P36" s="142"/>
      <c r="Q36" s="128"/>
      <c r="R36" s="128"/>
      <c r="S36" s="128"/>
      <c r="T36" s="142"/>
      <c r="U36" s="128"/>
      <c r="V36" s="128"/>
      <c r="W36" s="128"/>
      <c r="X36" s="142"/>
      <c r="Y36" s="128"/>
      <c r="Z36" s="128"/>
      <c r="AA36" s="128"/>
      <c r="AB36" s="128"/>
      <c r="AC36" s="128"/>
      <c r="AD36" s="188"/>
    </row>
    <row r="37" spans="2:30" ht="15.75" customHeight="1">
      <c r="B37" s="182" t="s">
        <v>5</v>
      </c>
      <c r="C37" s="183">
        <v>1</v>
      </c>
      <c r="D37" s="144">
        <v>2</v>
      </c>
      <c r="E37" s="144">
        <v>3</v>
      </c>
      <c r="F37" s="144">
        <v>4</v>
      </c>
      <c r="G37" s="145">
        <v>5</v>
      </c>
      <c r="H37" s="146">
        <v>6</v>
      </c>
      <c r="I37" s="144">
        <v>7</v>
      </c>
      <c r="J37" s="144">
        <v>8</v>
      </c>
      <c r="K37" s="144">
        <v>9</v>
      </c>
      <c r="L37" s="145">
        <v>10</v>
      </c>
      <c r="M37" s="146">
        <v>11</v>
      </c>
      <c r="N37" s="144">
        <v>12</v>
      </c>
      <c r="O37" s="144">
        <v>13</v>
      </c>
      <c r="P37" s="144">
        <v>14</v>
      </c>
      <c r="Q37" s="145">
        <v>15</v>
      </c>
      <c r="R37" s="146">
        <v>16</v>
      </c>
      <c r="S37" s="144">
        <v>17</v>
      </c>
      <c r="T37" s="144">
        <v>18</v>
      </c>
      <c r="U37" s="144">
        <v>19</v>
      </c>
      <c r="V37" s="145">
        <v>20</v>
      </c>
      <c r="W37" s="146">
        <v>21</v>
      </c>
      <c r="X37" s="144">
        <v>22</v>
      </c>
      <c r="Y37" s="144">
        <v>23</v>
      </c>
      <c r="Z37" s="144">
        <v>24</v>
      </c>
      <c r="AA37" s="211">
        <v>25</v>
      </c>
      <c r="AB37" s="211">
        <v>26</v>
      </c>
      <c r="AC37" s="145">
        <v>27</v>
      </c>
      <c r="AD37" s="212" t="s">
        <v>6</v>
      </c>
    </row>
    <row r="38" spans="2:30" ht="15.75" customHeight="1">
      <c r="B38" s="147" t="s">
        <v>67</v>
      </c>
      <c r="C38" s="148"/>
      <c r="D38" s="149"/>
      <c r="E38" s="151"/>
      <c r="F38" s="151"/>
      <c r="G38" s="152"/>
      <c r="H38" s="150"/>
      <c r="I38" s="151"/>
      <c r="J38" s="151"/>
      <c r="K38" s="151"/>
      <c r="L38" s="200"/>
      <c r="M38" s="150"/>
      <c r="N38" s="151"/>
      <c r="O38" s="151"/>
      <c r="P38" s="151"/>
      <c r="Q38" s="152"/>
      <c r="R38" s="150"/>
      <c r="S38" s="150"/>
      <c r="T38" s="151"/>
      <c r="U38" s="151"/>
      <c r="V38" s="200"/>
      <c r="W38" s="150"/>
      <c r="X38" s="151"/>
      <c r="Y38" s="151"/>
      <c r="Z38" s="151"/>
      <c r="AA38" s="214"/>
      <c r="AB38" s="214"/>
      <c r="AC38" s="152"/>
      <c r="AD38" s="394">
        <f t="shared" ref="AD38:AD48" si="2">SUM(C38:AC38)</f>
        <v>0</v>
      </c>
    </row>
    <row r="39" spans="2:30" ht="15.75" customHeight="1">
      <c r="B39" s="153" t="s">
        <v>74</v>
      </c>
      <c r="C39" s="184"/>
      <c r="D39" s="155"/>
      <c r="E39" s="156"/>
      <c r="F39" s="156"/>
      <c r="G39" s="185"/>
      <c r="H39" s="184"/>
      <c r="I39" s="156"/>
      <c r="J39" s="156"/>
      <c r="K39" s="193"/>
      <c r="L39" s="201"/>
      <c r="M39" s="202"/>
      <c r="N39" s="156"/>
      <c r="O39" s="156"/>
      <c r="P39" s="193"/>
      <c r="Q39" s="201"/>
      <c r="R39" s="202"/>
      <c r="S39" s="156"/>
      <c r="T39" s="193"/>
      <c r="U39" s="156"/>
      <c r="V39" s="201"/>
      <c r="W39" s="202"/>
      <c r="X39" s="193"/>
      <c r="Y39" s="156"/>
      <c r="Z39" s="156"/>
      <c r="AA39" s="156"/>
      <c r="AB39" s="156"/>
      <c r="AC39" s="201"/>
      <c r="AD39" s="392">
        <f t="shared" si="2"/>
        <v>0</v>
      </c>
    </row>
    <row r="40" spans="2:30" ht="15.75" customHeight="1">
      <c r="B40" s="153" t="s">
        <v>75</v>
      </c>
      <c r="C40" s="186"/>
      <c r="D40" s="159"/>
      <c r="E40" s="160"/>
      <c r="F40" s="160"/>
      <c r="G40" s="187"/>
      <c r="H40" s="186"/>
      <c r="I40" s="160"/>
      <c r="J40" s="160"/>
      <c r="K40" s="160"/>
      <c r="L40" s="187"/>
      <c r="M40" s="186"/>
      <c r="N40" s="160"/>
      <c r="O40" s="160"/>
      <c r="P40" s="160"/>
      <c r="Q40" s="187"/>
      <c r="R40" s="186"/>
      <c r="S40" s="160"/>
      <c r="T40" s="160"/>
      <c r="U40" s="160"/>
      <c r="V40" s="187"/>
      <c r="W40" s="186"/>
      <c r="X40" s="160"/>
      <c r="Y40" s="160"/>
      <c r="Z40" s="160"/>
      <c r="AA40" s="160"/>
      <c r="AB40" s="160"/>
      <c r="AC40" s="187"/>
      <c r="AD40" s="392">
        <f t="shared" si="2"/>
        <v>0</v>
      </c>
    </row>
    <row r="41" spans="2:30" ht="15.75" customHeight="1">
      <c r="B41" s="153" t="s">
        <v>76</v>
      </c>
      <c r="C41" s="184"/>
      <c r="D41" s="155"/>
      <c r="E41" s="156"/>
      <c r="F41" s="156"/>
      <c r="G41" s="185"/>
      <c r="H41" s="184"/>
      <c r="I41" s="156"/>
      <c r="J41" s="156"/>
      <c r="K41" s="193"/>
      <c r="L41" s="201"/>
      <c r="M41" s="202"/>
      <c r="N41" s="156"/>
      <c r="O41" s="156"/>
      <c r="P41" s="193"/>
      <c r="Q41" s="201"/>
      <c r="R41" s="202"/>
      <c r="S41" s="156"/>
      <c r="T41" s="193"/>
      <c r="U41" s="156"/>
      <c r="V41" s="201"/>
      <c r="W41" s="202"/>
      <c r="X41" s="193"/>
      <c r="Y41" s="156"/>
      <c r="Z41" s="156"/>
      <c r="AA41" s="156"/>
      <c r="AB41" s="156"/>
      <c r="AC41" s="201"/>
      <c r="AD41" s="396">
        <f t="shared" si="2"/>
        <v>0</v>
      </c>
    </row>
    <row r="42" spans="2:30" ht="15.75" customHeight="1">
      <c r="B42" s="153" t="s">
        <v>77</v>
      </c>
      <c r="C42" s="186"/>
      <c r="D42" s="159"/>
      <c r="E42" s="160"/>
      <c r="F42" s="160"/>
      <c r="G42" s="187"/>
      <c r="H42" s="186"/>
      <c r="I42" s="160"/>
      <c r="J42" s="160"/>
      <c r="K42" s="160"/>
      <c r="L42" s="187"/>
      <c r="M42" s="186"/>
      <c r="N42" s="160"/>
      <c r="O42" s="160"/>
      <c r="P42" s="160"/>
      <c r="Q42" s="187"/>
      <c r="R42" s="186"/>
      <c r="S42" s="160"/>
      <c r="T42" s="160"/>
      <c r="U42" s="160"/>
      <c r="V42" s="187"/>
      <c r="W42" s="186"/>
      <c r="X42" s="160"/>
      <c r="Y42" s="160"/>
      <c r="Z42" s="160"/>
      <c r="AA42" s="160"/>
      <c r="AB42" s="160"/>
      <c r="AC42" s="187"/>
      <c r="AD42" s="396">
        <f t="shared" si="2"/>
        <v>0</v>
      </c>
    </row>
    <row r="43" spans="2:30" ht="15.75" customHeight="1">
      <c r="B43" s="153" t="s">
        <v>78</v>
      </c>
      <c r="C43" s="184"/>
      <c r="D43" s="155"/>
      <c r="E43" s="156"/>
      <c r="F43" s="156"/>
      <c r="G43" s="185"/>
      <c r="H43" s="184"/>
      <c r="I43" s="156"/>
      <c r="J43" s="156"/>
      <c r="K43" s="193"/>
      <c r="L43" s="201"/>
      <c r="M43" s="202"/>
      <c r="N43" s="156"/>
      <c r="O43" s="156"/>
      <c r="P43" s="193"/>
      <c r="Q43" s="201"/>
      <c r="R43" s="202"/>
      <c r="S43" s="156"/>
      <c r="T43" s="193"/>
      <c r="U43" s="156"/>
      <c r="V43" s="201"/>
      <c r="W43" s="202"/>
      <c r="X43" s="193"/>
      <c r="Y43" s="156"/>
      <c r="Z43" s="156"/>
      <c r="AA43" s="156"/>
      <c r="AB43" s="156"/>
      <c r="AC43" s="201"/>
      <c r="AD43" s="396">
        <f t="shared" si="2"/>
        <v>0</v>
      </c>
    </row>
    <row r="44" spans="2:30" ht="15.75" customHeight="1">
      <c r="B44" s="153" t="s">
        <v>79</v>
      </c>
      <c r="C44" s="186"/>
      <c r="D44" s="159"/>
      <c r="E44" s="160"/>
      <c r="F44" s="160"/>
      <c r="G44" s="187"/>
      <c r="H44" s="186"/>
      <c r="I44" s="160"/>
      <c r="J44" s="160"/>
      <c r="K44" s="160"/>
      <c r="L44" s="187"/>
      <c r="M44" s="186"/>
      <c r="N44" s="160"/>
      <c r="O44" s="160"/>
      <c r="P44" s="160"/>
      <c r="Q44" s="187"/>
      <c r="R44" s="186"/>
      <c r="S44" s="160"/>
      <c r="T44" s="160"/>
      <c r="U44" s="160"/>
      <c r="V44" s="187"/>
      <c r="W44" s="186"/>
      <c r="X44" s="160"/>
      <c r="Y44" s="160"/>
      <c r="Z44" s="160"/>
      <c r="AA44" s="160"/>
      <c r="AB44" s="160"/>
      <c r="AC44" s="187"/>
      <c r="AD44" s="396">
        <f t="shared" si="2"/>
        <v>0</v>
      </c>
    </row>
    <row r="45" spans="2:30" ht="15.75" customHeight="1">
      <c r="B45" s="153" t="s">
        <v>80</v>
      </c>
      <c r="C45" s="184"/>
      <c r="D45" s="155"/>
      <c r="E45" s="156"/>
      <c r="F45" s="156"/>
      <c r="G45" s="185"/>
      <c r="H45" s="184"/>
      <c r="I45" s="156"/>
      <c r="J45" s="156"/>
      <c r="K45" s="193"/>
      <c r="L45" s="201"/>
      <c r="M45" s="202"/>
      <c r="N45" s="156"/>
      <c r="O45" s="156"/>
      <c r="P45" s="193"/>
      <c r="Q45" s="201"/>
      <c r="R45" s="202"/>
      <c r="S45" s="156"/>
      <c r="T45" s="193"/>
      <c r="U45" s="156"/>
      <c r="V45" s="201"/>
      <c r="W45" s="202"/>
      <c r="X45" s="193"/>
      <c r="Y45" s="156"/>
      <c r="Z45" s="156"/>
      <c r="AA45" s="156"/>
      <c r="AB45" s="156"/>
      <c r="AC45" s="201"/>
      <c r="AD45" s="396">
        <f t="shared" si="2"/>
        <v>0</v>
      </c>
    </row>
    <row r="46" spans="2:30" ht="15.75" customHeight="1">
      <c r="B46" s="153" t="s">
        <v>81</v>
      </c>
      <c r="C46" s="186"/>
      <c r="D46" s="159"/>
      <c r="E46" s="160"/>
      <c r="F46" s="160"/>
      <c r="G46" s="187"/>
      <c r="H46" s="186"/>
      <c r="I46" s="160"/>
      <c r="J46" s="160"/>
      <c r="K46" s="160"/>
      <c r="L46" s="187"/>
      <c r="M46" s="186"/>
      <c r="N46" s="160"/>
      <c r="O46" s="160"/>
      <c r="P46" s="160"/>
      <c r="Q46" s="187"/>
      <c r="R46" s="186"/>
      <c r="S46" s="160"/>
      <c r="T46" s="160"/>
      <c r="U46" s="160"/>
      <c r="V46" s="187"/>
      <c r="W46" s="186"/>
      <c r="X46" s="160"/>
      <c r="Y46" s="160"/>
      <c r="Z46" s="160"/>
      <c r="AA46" s="160"/>
      <c r="AB46" s="160"/>
      <c r="AC46" s="187"/>
      <c r="AD46" s="396">
        <f t="shared" si="2"/>
        <v>0</v>
      </c>
    </row>
    <row r="47" spans="2:30" ht="15.75" customHeight="1">
      <c r="B47" s="162" t="s">
        <v>82</v>
      </c>
      <c r="C47" s="184"/>
      <c r="D47" s="155"/>
      <c r="E47" s="156"/>
      <c r="F47" s="156"/>
      <c r="G47" s="185"/>
      <c r="H47" s="184"/>
      <c r="I47" s="156"/>
      <c r="J47" s="156"/>
      <c r="K47" s="193"/>
      <c r="L47" s="201"/>
      <c r="M47" s="202"/>
      <c r="N47" s="156"/>
      <c r="O47" s="156"/>
      <c r="P47" s="193"/>
      <c r="Q47" s="201"/>
      <c r="R47" s="202"/>
      <c r="S47" s="156"/>
      <c r="T47" s="193"/>
      <c r="U47" s="156"/>
      <c r="V47" s="201"/>
      <c r="W47" s="202"/>
      <c r="X47" s="193"/>
      <c r="Y47" s="156"/>
      <c r="Z47" s="156"/>
      <c r="AA47" s="156"/>
      <c r="AB47" s="156"/>
      <c r="AC47" s="201"/>
      <c r="AD47" s="396">
        <f t="shared" si="2"/>
        <v>0</v>
      </c>
    </row>
    <row r="48" spans="2:30" ht="15.75" customHeight="1">
      <c r="B48" s="162" t="s">
        <v>83</v>
      </c>
      <c r="C48" s="186"/>
      <c r="D48" s="159"/>
      <c r="E48" s="160"/>
      <c r="F48" s="160"/>
      <c r="G48" s="187"/>
      <c r="H48" s="186"/>
      <c r="I48" s="160"/>
      <c r="J48" s="160"/>
      <c r="K48" s="160"/>
      <c r="L48" s="187"/>
      <c r="M48" s="186"/>
      <c r="N48" s="160"/>
      <c r="O48" s="160"/>
      <c r="P48" s="160"/>
      <c r="Q48" s="187"/>
      <c r="R48" s="186"/>
      <c r="S48" s="160"/>
      <c r="T48" s="160"/>
      <c r="U48" s="160"/>
      <c r="V48" s="187"/>
      <c r="W48" s="186"/>
      <c r="X48" s="160"/>
      <c r="Y48" s="160"/>
      <c r="Z48" s="160"/>
      <c r="AA48" s="160"/>
      <c r="AB48" s="160"/>
      <c r="AC48" s="187"/>
      <c r="AD48" s="396">
        <f t="shared" si="2"/>
        <v>0</v>
      </c>
    </row>
    <row r="49" spans="2:30" ht="15.75" customHeight="1">
      <c r="B49" s="163" t="s">
        <v>84</v>
      </c>
      <c r="C49" s="380">
        <f>SUM(C38,-C39,-C40,-C41,-C42,-C43,-C44,-C45,-C46,-C47)</f>
        <v>0</v>
      </c>
      <c r="D49" s="383">
        <f t="shared" ref="D49:AC49" si="3">SUM(D38,-D39,-D40,-D41,-D42,-D43,-D44,-D45,-D46,-D47)</f>
        <v>0</v>
      </c>
      <c r="E49" s="382">
        <f t="shared" si="3"/>
        <v>0</v>
      </c>
      <c r="F49" s="382">
        <f t="shared" si="3"/>
        <v>0</v>
      </c>
      <c r="G49" s="389">
        <f t="shared" si="3"/>
        <v>0</v>
      </c>
      <c r="H49" s="384">
        <f t="shared" si="3"/>
        <v>0</v>
      </c>
      <c r="I49" s="382">
        <f t="shared" si="3"/>
        <v>0</v>
      </c>
      <c r="J49" s="382">
        <f t="shared" si="3"/>
        <v>0</v>
      </c>
      <c r="K49" s="386">
        <f t="shared" si="3"/>
        <v>0</v>
      </c>
      <c r="L49" s="401">
        <f t="shared" si="3"/>
        <v>0</v>
      </c>
      <c r="M49" s="400">
        <f t="shared" si="3"/>
        <v>0</v>
      </c>
      <c r="N49" s="382">
        <f t="shared" si="3"/>
        <v>0</v>
      </c>
      <c r="O49" s="400">
        <f t="shared" si="3"/>
        <v>0</v>
      </c>
      <c r="P49" s="386">
        <f t="shared" si="3"/>
        <v>0</v>
      </c>
      <c r="Q49" s="401">
        <f t="shared" si="3"/>
        <v>0</v>
      </c>
      <c r="R49" s="400">
        <f t="shared" si="3"/>
        <v>0</v>
      </c>
      <c r="S49" s="382">
        <f t="shared" si="3"/>
        <v>0</v>
      </c>
      <c r="T49" s="386">
        <f t="shared" si="3"/>
        <v>0</v>
      </c>
      <c r="U49" s="382">
        <f t="shared" si="3"/>
        <v>0</v>
      </c>
      <c r="V49" s="401">
        <f t="shared" si="3"/>
        <v>0</v>
      </c>
      <c r="W49" s="400">
        <f t="shared" si="3"/>
        <v>0</v>
      </c>
      <c r="X49" s="386">
        <f t="shared" si="3"/>
        <v>0</v>
      </c>
      <c r="Y49" s="400">
        <f t="shared" si="3"/>
        <v>0</v>
      </c>
      <c r="Z49" s="382">
        <f t="shared" si="3"/>
        <v>0</v>
      </c>
      <c r="AA49" s="382">
        <f t="shared" si="3"/>
        <v>0</v>
      </c>
      <c r="AB49" s="402">
        <f t="shared" si="3"/>
        <v>0</v>
      </c>
      <c r="AC49" s="401">
        <f t="shared" si="3"/>
        <v>0</v>
      </c>
      <c r="AD49" s="397">
        <f>SUM(AD38,-AD39,-AD40,-AD41,-AD42,-AD43,-AD44,-AD45,-AD46,-AD47)</f>
        <v>0</v>
      </c>
    </row>
    <row r="50" spans="2:30" ht="15.75" customHeight="1">
      <c r="B50" s="166"/>
      <c r="C50" s="69"/>
      <c r="D50" s="167"/>
      <c r="E50" s="168"/>
      <c r="F50" s="168"/>
      <c r="G50" s="69"/>
      <c r="H50" s="69"/>
      <c r="I50" s="168"/>
      <c r="J50" s="168"/>
      <c r="K50" s="69"/>
      <c r="L50" s="168"/>
      <c r="M50" s="168"/>
      <c r="N50" s="168"/>
      <c r="O50" s="168"/>
      <c r="P50" s="69"/>
      <c r="Q50" s="168"/>
      <c r="R50" s="168"/>
      <c r="S50" s="168"/>
      <c r="T50" s="69"/>
      <c r="U50" s="168"/>
      <c r="V50" s="168"/>
      <c r="W50" s="168"/>
      <c r="X50" s="69"/>
      <c r="Y50" s="168"/>
      <c r="Z50" s="217"/>
      <c r="AA50" s="217"/>
      <c r="AB50" s="218"/>
      <c r="AC50" s="128"/>
      <c r="AD50" s="128"/>
    </row>
    <row r="51" spans="2:30" ht="15.75" customHeight="1">
      <c r="B51" s="169" t="s">
        <v>85</v>
      </c>
      <c r="C51" s="170"/>
      <c r="D51" s="171"/>
      <c r="E51" s="171"/>
      <c r="F51" s="411" t="e">
        <f>AD47/AD38*100</f>
        <v>#DIV/0!</v>
      </c>
      <c r="G51" s="411"/>
      <c r="H51" s="172" t="s">
        <v>13</v>
      </c>
      <c r="I51" s="180"/>
      <c r="J51" s="180"/>
      <c r="K51" s="179"/>
      <c r="L51" s="180"/>
      <c r="M51" s="180"/>
      <c r="N51" s="54"/>
      <c r="O51" s="54"/>
      <c r="P51" s="136"/>
      <c r="Q51" s="128"/>
      <c r="R51" s="128"/>
      <c r="S51" s="180"/>
      <c r="T51" s="179"/>
      <c r="U51" s="180"/>
      <c r="V51" s="180"/>
      <c r="W51" s="180"/>
      <c r="X51" s="179"/>
      <c r="Y51" s="180"/>
      <c r="Z51" s="126"/>
      <c r="AA51" s="126"/>
      <c r="AB51" s="128"/>
      <c r="AC51" s="128"/>
      <c r="AD51" s="128"/>
    </row>
    <row r="52" spans="2:30" ht="15.75" customHeight="1">
      <c r="B52" s="166"/>
      <c r="C52" s="136"/>
      <c r="D52" s="129"/>
      <c r="E52" s="128"/>
      <c r="F52" s="173"/>
      <c r="G52" s="174"/>
      <c r="H52" s="174"/>
      <c r="I52" s="128"/>
      <c r="J52" s="128"/>
      <c r="K52" s="136"/>
      <c r="L52" s="128"/>
      <c r="M52" s="128"/>
      <c r="N52" s="128"/>
      <c r="O52" s="128"/>
      <c r="P52" s="136"/>
      <c r="Q52" s="128"/>
      <c r="R52" s="128"/>
      <c r="S52" s="128"/>
      <c r="T52" s="136"/>
      <c r="U52" s="128"/>
      <c r="V52" s="128"/>
      <c r="W52" s="128"/>
      <c r="X52" s="136"/>
      <c r="Y52" s="128"/>
      <c r="Z52" s="128"/>
      <c r="AA52" s="128"/>
      <c r="AB52" s="128"/>
      <c r="AC52" s="128"/>
      <c r="AD52" s="128"/>
    </row>
    <row r="53" spans="2:30" ht="15.75" customHeight="1">
      <c r="B53" s="175" t="s">
        <v>86</v>
      </c>
      <c r="C53" s="176" t="s">
        <v>87</v>
      </c>
      <c r="D53" s="169"/>
      <c r="E53" s="169"/>
      <c r="F53" s="411" t="e">
        <f>SUM(AD39,AD40,AD41,AD42,AD43,AD44,AD45,AD46)/AD38*100</f>
        <v>#DIV/0!</v>
      </c>
      <c r="G53" s="411"/>
      <c r="H53" s="177" t="s">
        <v>13</v>
      </c>
      <c r="I53" s="129"/>
      <c r="J53" s="129"/>
      <c r="K53" s="197"/>
      <c r="L53" s="129"/>
      <c r="M53" s="129"/>
      <c r="N53" s="55"/>
      <c r="O53" s="55"/>
      <c r="P53" s="197"/>
      <c r="Q53" s="129"/>
      <c r="R53" s="129"/>
      <c r="S53" s="129"/>
      <c r="T53" s="197"/>
      <c r="U53" s="129"/>
      <c r="V53" s="129"/>
      <c r="W53" s="129"/>
      <c r="X53" s="197"/>
      <c r="Y53" s="129"/>
      <c r="Z53" s="138"/>
      <c r="AA53" s="138"/>
      <c r="AB53" s="129"/>
      <c r="AC53" s="128"/>
      <c r="AD53" s="128"/>
    </row>
    <row r="54" spans="2:30" ht="15.75" customHeight="1">
      <c r="B54" s="178"/>
      <c r="C54" s="179"/>
      <c r="D54" s="180"/>
      <c r="E54" s="180"/>
      <c r="F54" s="126"/>
      <c r="G54" s="140"/>
      <c r="H54" s="136"/>
      <c r="I54" s="128"/>
      <c r="J54" s="180"/>
      <c r="K54" s="179"/>
      <c r="L54" s="180"/>
      <c r="M54" s="180"/>
      <c r="N54" s="198"/>
      <c r="O54" s="126"/>
      <c r="P54" s="136"/>
      <c r="Q54" s="128"/>
      <c r="R54" s="128"/>
      <c r="S54" s="180"/>
      <c r="T54" s="179"/>
      <c r="U54" s="180"/>
      <c r="V54" s="180"/>
      <c r="W54" s="180"/>
      <c r="X54" s="179"/>
      <c r="Y54" s="180"/>
      <c r="Z54" s="126"/>
      <c r="AA54" s="126"/>
      <c r="AB54" s="128"/>
      <c r="AC54" s="128"/>
      <c r="AD54" s="128"/>
    </row>
    <row r="55" spans="2:30" ht="15.75" customHeight="1">
      <c r="B55" s="178"/>
      <c r="C55" s="179"/>
      <c r="D55" s="180"/>
      <c r="E55" s="180"/>
      <c r="F55" s="126"/>
      <c r="G55" s="140"/>
      <c r="H55" s="136"/>
      <c r="I55" s="128"/>
      <c r="J55" s="180"/>
      <c r="K55" s="330"/>
      <c r="L55" s="199"/>
      <c r="M55" s="180"/>
      <c r="N55" s="198"/>
      <c r="O55" s="126"/>
      <c r="P55" s="136"/>
      <c r="Q55" s="128"/>
      <c r="R55" s="128"/>
      <c r="S55" s="180"/>
      <c r="T55" s="179"/>
      <c r="U55" s="180"/>
      <c r="V55" s="180"/>
      <c r="W55" s="180"/>
      <c r="X55" s="179"/>
      <c r="Y55" s="180"/>
      <c r="Z55" s="126"/>
      <c r="AA55" s="126"/>
      <c r="AB55" s="128"/>
      <c r="AC55" s="128"/>
      <c r="AD55" s="128"/>
    </row>
    <row r="56" spans="2:30" ht="15.75" customHeight="1">
      <c r="B56" s="178"/>
      <c r="C56" s="179"/>
      <c r="D56" s="180"/>
      <c r="E56" s="180"/>
      <c r="F56" s="126"/>
      <c r="G56" s="140"/>
      <c r="H56" s="136"/>
      <c r="I56" s="128"/>
      <c r="J56" s="180"/>
      <c r="K56" s="179"/>
      <c r="L56" s="180"/>
      <c r="M56" s="180"/>
      <c r="N56" s="198"/>
      <c r="O56" s="126"/>
      <c r="P56" s="136"/>
      <c r="Q56" s="128"/>
      <c r="R56" s="128"/>
      <c r="S56" s="180"/>
      <c r="T56" s="179"/>
      <c r="U56" s="180"/>
      <c r="V56" s="180"/>
      <c r="W56" s="180"/>
      <c r="X56" s="179"/>
      <c r="Y56" s="180"/>
      <c r="Z56" s="126"/>
      <c r="AA56" s="126"/>
      <c r="AB56" s="128"/>
      <c r="AC56" s="128"/>
      <c r="AD56" s="128"/>
    </row>
    <row r="57" spans="2:30" ht="15.75" customHeight="1">
      <c r="B57" s="178"/>
      <c r="C57" s="179"/>
      <c r="D57" s="180"/>
      <c r="E57" s="180"/>
      <c r="F57" s="126"/>
      <c r="G57" s="140"/>
      <c r="H57" s="136"/>
      <c r="I57" s="128"/>
      <c r="J57" s="180"/>
      <c r="K57" s="179"/>
      <c r="L57" s="180"/>
      <c r="M57" s="180"/>
      <c r="N57" s="198"/>
      <c r="O57" s="126"/>
      <c r="P57" s="136"/>
      <c r="Q57" s="128"/>
      <c r="R57" s="128"/>
      <c r="S57" s="180"/>
      <c r="T57" s="179"/>
      <c r="U57" s="180"/>
      <c r="V57" s="180"/>
      <c r="W57" s="180"/>
      <c r="X57" s="179"/>
      <c r="Y57" s="180"/>
      <c r="Z57" s="126"/>
      <c r="AA57" s="126"/>
      <c r="AB57" s="128"/>
      <c r="AC57" s="128"/>
      <c r="AD57" s="128"/>
    </row>
    <row r="58" spans="2:30" ht="15.75" customHeight="1">
      <c r="B58" s="178"/>
      <c r="C58" s="179"/>
      <c r="D58" s="180"/>
      <c r="E58" s="180"/>
      <c r="F58" s="126"/>
      <c r="G58" s="140"/>
      <c r="H58" s="136"/>
      <c r="I58" s="128"/>
      <c r="J58" s="180"/>
      <c r="K58" s="179"/>
      <c r="L58" s="180"/>
      <c r="M58" s="180"/>
      <c r="N58" s="198"/>
      <c r="O58" s="126"/>
      <c r="P58" s="136"/>
      <c r="Q58" s="128"/>
      <c r="R58" s="128"/>
      <c r="S58" s="180"/>
      <c r="T58" s="179"/>
      <c r="U58" s="180"/>
      <c r="V58" s="180"/>
      <c r="W58" s="180"/>
      <c r="X58" s="179"/>
      <c r="Y58" s="180"/>
      <c r="Z58" s="126"/>
      <c r="AA58" s="126"/>
      <c r="AB58" s="128"/>
      <c r="AC58" s="128"/>
      <c r="AD58" s="128"/>
    </row>
    <row r="59" spans="2:30" ht="15.75" customHeight="1">
      <c r="B59" s="178"/>
      <c r="C59" s="179"/>
      <c r="D59" s="180"/>
      <c r="E59" s="180"/>
      <c r="F59" s="126"/>
      <c r="G59" s="140"/>
      <c r="H59" s="136"/>
      <c r="I59" s="128"/>
      <c r="J59" s="180"/>
      <c r="K59" s="179"/>
      <c r="L59" s="180"/>
      <c r="M59" s="180"/>
      <c r="N59" s="198"/>
      <c r="O59" s="126"/>
      <c r="P59" s="136"/>
      <c r="Q59" s="128"/>
      <c r="R59" s="128"/>
      <c r="S59" s="180"/>
      <c r="T59" s="179"/>
      <c r="U59" s="180"/>
      <c r="V59" s="180"/>
      <c r="W59" s="180"/>
      <c r="X59" s="179"/>
      <c r="Y59" s="180"/>
      <c r="Z59" s="126"/>
      <c r="AA59" s="126"/>
      <c r="AB59" s="128"/>
      <c r="AC59" s="128"/>
      <c r="AD59" s="128"/>
    </row>
    <row r="60" spans="2:30" ht="15.75" customHeight="1">
      <c r="B60" s="178"/>
      <c r="C60" s="179"/>
      <c r="D60" s="180"/>
      <c r="E60" s="180"/>
      <c r="F60" s="126"/>
      <c r="G60" s="140"/>
      <c r="H60" s="136"/>
      <c r="I60" s="128"/>
      <c r="J60" s="180"/>
      <c r="K60" s="179"/>
      <c r="L60" s="180"/>
      <c r="M60" s="180"/>
      <c r="N60" s="198"/>
      <c r="O60" s="126"/>
      <c r="P60" s="136"/>
      <c r="Q60" s="128"/>
      <c r="R60" s="128"/>
      <c r="S60" s="180"/>
      <c r="T60" s="179"/>
      <c r="U60" s="180"/>
      <c r="V60" s="180"/>
      <c r="W60" s="180"/>
      <c r="X60" s="179"/>
      <c r="Y60" s="180"/>
      <c r="Z60" s="126"/>
      <c r="AA60" s="126"/>
      <c r="AB60" s="128"/>
      <c r="AC60" s="128"/>
      <c r="AD60" s="128"/>
    </row>
    <row r="61" spans="2:30" ht="15.75" customHeight="1">
      <c r="B61" s="178"/>
      <c r="C61" s="179"/>
      <c r="D61" s="180"/>
      <c r="E61" s="180"/>
      <c r="F61" s="126"/>
      <c r="G61" s="140"/>
      <c r="H61" s="136"/>
      <c r="I61" s="128"/>
      <c r="J61" s="180"/>
      <c r="K61" s="179"/>
      <c r="L61" s="180"/>
      <c r="M61" s="180"/>
      <c r="N61" s="198"/>
      <c r="O61" s="126"/>
      <c r="P61" s="136"/>
      <c r="Q61" s="128"/>
      <c r="R61" s="128"/>
      <c r="S61" s="180"/>
      <c r="T61" s="179"/>
      <c r="U61" s="180"/>
      <c r="V61" s="180"/>
      <c r="W61" s="180"/>
      <c r="X61" s="179"/>
      <c r="Y61" s="180"/>
      <c r="Z61" s="126"/>
      <c r="AA61" s="126"/>
      <c r="AB61" s="128"/>
      <c r="AC61" s="128"/>
      <c r="AD61" s="128"/>
    </row>
    <row r="62" spans="2:30" ht="15.75" customHeight="1">
      <c r="B62" s="178"/>
      <c r="C62" s="179"/>
      <c r="D62" s="180"/>
      <c r="E62" s="180"/>
      <c r="F62" s="126"/>
      <c r="G62" s="140"/>
      <c r="H62" s="136"/>
      <c r="I62" s="128"/>
      <c r="J62" s="180"/>
      <c r="K62" s="179"/>
      <c r="L62" s="180"/>
      <c r="M62" s="180"/>
      <c r="N62" s="198"/>
      <c r="O62" s="126"/>
      <c r="P62" s="136"/>
      <c r="Q62" s="128"/>
      <c r="R62" s="128"/>
      <c r="S62" s="180"/>
      <c r="T62" s="179"/>
      <c r="U62" s="180"/>
      <c r="V62" s="180"/>
      <c r="W62" s="180"/>
      <c r="X62" s="179"/>
      <c r="Y62" s="180"/>
      <c r="Z62" s="126"/>
      <c r="AA62" s="126"/>
      <c r="AB62" s="128"/>
      <c r="AC62" s="128"/>
      <c r="AD62" s="128"/>
    </row>
    <row r="63" spans="2:30" ht="15.75" customHeight="1">
      <c r="B63" s="137" t="s">
        <v>89</v>
      </c>
      <c r="C63" s="136"/>
      <c r="D63" s="138"/>
      <c r="E63" s="139"/>
      <c r="F63" s="126"/>
      <c r="G63" s="140"/>
      <c r="H63" s="136"/>
      <c r="I63" s="128"/>
      <c r="J63" s="128"/>
      <c r="K63" s="136"/>
      <c r="L63" s="128"/>
      <c r="M63" s="128"/>
      <c r="N63" s="128"/>
      <c r="O63" s="128"/>
      <c r="P63" s="136"/>
      <c r="Q63" s="128"/>
      <c r="R63" s="128"/>
      <c r="S63" s="133"/>
      <c r="T63" s="140"/>
      <c r="U63" s="126"/>
      <c r="V63" s="133"/>
      <c r="W63" s="126"/>
      <c r="X63" s="205"/>
      <c r="Y63" s="209"/>
      <c r="Z63" s="128"/>
      <c r="AA63" s="128"/>
      <c r="AB63" s="128"/>
      <c r="AC63" s="128"/>
      <c r="AD63" s="210"/>
    </row>
    <row r="64" spans="2:30" ht="15.75" customHeight="1">
      <c r="B64" s="327" t="s">
        <v>113</v>
      </c>
      <c r="C64" s="136"/>
      <c r="D64" s="129"/>
      <c r="E64" s="128"/>
      <c r="F64" s="128"/>
      <c r="G64" s="142"/>
      <c r="H64" s="136"/>
      <c r="I64" s="128"/>
      <c r="J64" s="128"/>
      <c r="K64" s="192"/>
      <c r="L64" s="128"/>
      <c r="M64" s="128"/>
      <c r="N64" s="128"/>
      <c r="O64" s="128"/>
      <c r="P64" s="142"/>
      <c r="Q64" s="128"/>
      <c r="R64" s="128"/>
      <c r="S64" s="128"/>
      <c r="T64" s="142"/>
      <c r="U64" s="128"/>
      <c r="V64" s="128"/>
      <c r="W64" s="128"/>
      <c r="X64" s="142"/>
      <c r="Y64" s="128"/>
      <c r="Z64" s="128"/>
      <c r="AA64" s="128"/>
      <c r="AB64" s="128"/>
      <c r="AC64" s="128"/>
      <c r="AD64" s="188"/>
    </row>
    <row r="65" spans="2:30" ht="15.75" customHeight="1">
      <c r="B65" s="143" t="s">
        <v>5</v>
      </c>
      <c r="C65" s="183">
        <v>1</v>
      </c>
      <c r="D65" s="144">
        <v>2</v>
      </c>
      <c r="E65" s="144">
        <v>3</v>
      </c>
      <c r="F65" s="144">
        <v>4</v>
      </c>
      <c r="G65" s="145">
        <v>5</v>
      </c>
      <c r="H65" s="146">
        <v>6</v>
      </c>
      <c r="I65" s="144">
        <v>7</v>
      </c>
      <c r="J65" s="144">
        <v>8</v>
      </c>
      <c r="K65" s="144">
        <v>9</v>
      </c>
      <c r="L65" s="145">
        <v>10</v>
      </c>
      <c r="M65" s="146">
        <v>11</v>
      </c>
      <c r="N65" s="144">
        <v>12</v>
      </c>
      <c r="O65" s="144">
        <v>13</v>
      </c>
      <c r="P65" s="144">
        <v>14</v>
      </c>
      <c r="Q65" s="145">
        <v>15</v>
      </c>
      <c r="R65" s="146">
        <v>16</v>
      </c>
      <c r="S65" s="144">
        <v>17</v>
      </c>
      <c r="T65" s="144">
        <v>18</v>
      </c>
      <c r="U65" s="144">
        <v>19</v>
      </c>
      <c r="V65" s="145">
        <v>20</v>
      </c>
      <c r="W65" s="146">
        <v>21</v>
      </c>
      <c r="X65" s="144">
        <v>22</v>
      </c>
      <c r="Y65" s="144">
        <v>23</v>
      </c>
      <c r="Z65" s="144">
        <v>24</v>
      </c>
      <c r="AA65" s="211">
        <v>25</v>
      </c>
      <c r="AB65" s="211">
        <v>26</v>
      </c>
      <c r="AC65" s="145">
        <v>27</v>
      </c>
      <c r="AD65" s="212" t="s">
        <v>6</v>
      </c>
    </row>
    <row r="66" spans="2:30" ht="15.75" customHeight="1">
      <c r="B66" s="147" t="s">
        <v>67</v>
      </c>
      <c r="C66" s="148"/>
      <c r="D66" s="219"/>
      <c r="E66" s="151"/>
      <c r="F66" s="151"/>
      <c r="G66" s="200"/>
      <c r="H66" s="150"/>
      <c r="I66" s="151"/>
      <c r="J66" s="151"/>
      <c r="K66" s="151"/>
      <c r="L66" s="200"/>
      <c r="M66" s="150"/>
      <c r="N66" s="151"/>
      <c r="O66" s="151"/>
      <c r="P66" s="150"/>
      <c r="Q66" s="152"/>
      <c r="R66" s="148"/>
      <c r="S66" s="150"/>
      <c r="T66" s="151"/>
      <c r="U66" s="151"/>
      <c r="V66" s="200"/>
      <c r="W66" s="150"/>
      <c r="X66" s="151"/>
      <c r="Y66" s="151"/>
      <c r="Z66" s="151"/>
      <c r="AA66" s="213"/>
      <c r="AB66" s="151"/>
      <c r="AC66" s="200"/>
      <c r="AD66" s="394">
        <f t="shared" ref="AD66:AD76" si="4">SUM(C66:AC66)</f>
        <v>0</v>
      </c>
    </row>
    <row r="67" spans="2:30" ht="15.75" customHeight="1">
      <c r="B67" s="153" t="s">
        <v>74</v>
      </c>
      <c r="C67" s="184"/>
      <c r="D67" s="155"/>
      <c r="E67" s="156"/>
      <c r="F67" s="156"/>
      <c r="G67" s="157"/>
      <c r="H67" s="154"/>
      <c r="I67" s="156"/>
      <c r="J67" s="156"/>
      <c r="K67" s="193"/>
      <c r="L67" s="194"/>
      <c r="M67" s="195"/>
      <c r="N67" s="156"/>
      <c r="O67" s="156"/>
      <c r="P67" s="193"/>
      <c r="Q67" s="194"/>
      <c r="R67" s="195"/>
      <c r="S67" s="202"/>
      <c r="T67" s="193"/>
      <c r="U67" s="156"/>
      <c r="V67" s="194"/>
      <c r="W67" s="195"/>
      <c r="X67" s="193"/>
      <c r="Y67" s="156"/>
      <c r="Z67" s="156"/>
      <c r="AA67" s="156"/>
      <c r="AB67" s="156"/>
      <c r="AC67" s="194"/>
      <c r="AD67" s="392">
        <f t="shared" si="4"/>
        <v>0</v>
      </c>
    </row>
    <row r="68" spans="2:30" ht="15.75" customHeight="1">
      <c r="B68" s="153" t="s">
        <v>75</v>
      </c>
      <c r="C68" s="186"/>
      <c r="D68" s="159"/>
      <c r="E68" s="160"/>
      <c r="F68" s="160"/>
      <c r="G68" s="161"/>
      <c r="H68" s="158"/>
      <c r="I68" s="160"/>
      <c r="J68" s="160"/>
      <c r="K68" s="160"/>
      <c r="L68" s="161"/>
      <c r="M68" s="158"/>
      <c r="N68" s="160"/>
      <c r="O68" s="160"/>
      <c r="P68" s="160"/>
      <c r="Q68" s="161"/>
      <c r="R68" s="158"/>
      <c r="S68" s="186"/>
      <c r="T68" s="160"/>
      <c r="U68" s="160"/>
      <c r="V68" s="161"/>
      <c r="W68" s="158"/>
      <c r="X68" s="160"/>
      <c r="Y68" s="160"/>
      <c r="Z68" s="160"/>
      <c r="AA68" s="160"/>
      <c r="AB68" s="160"/>
      <c r="AC68" s="161"/>
      <c r="AD68" s="392">
        <f t="shared" si="4"/>
        <v>0</v>
      </c>
    </row>
    <row r="69" spans="2:30" ht="15.75" customHeight="1">
      <c r="B69" s="153" t="s">
        <v>76</v>
      </c>
      <c r="C69" s="184"/>
      <c r="D69" s="155"/>
      <c r="E69" s="156"/>
      <c r="F69" s="156"/>
      <c r="G69" s="157"/>
      <c r="H69" s="154"/>
      <c r="I69" s="156"/>
      <c r="J69" s="156"/>
      <c r="K69" s="193"/>
      <c r="L69" s="194"/>
      <c r="M69" s="195"/>
      <c r="N69" s="156"/>
      <c r="O69" s="156"/>
      <c r="P69" s="193"/>
      <c r="Q69" s="194"/>
      <c r="R69" s="195"/>
      <c r="S69" s="202"/>
      <c r="T69" s="193"/>
      <c r="U69" s="156"/>
      <c r="V69" s="194"/>
      <c r="W69" s="195"/>
      <c r="X69" s="193"/>
      <c r="Y69" s="156"/>
      <c r="Z69" s="156"/>
      <c r="AA69" s="156"/>
      <c r="AB69" s="156"/>
      <c r="AC69" s="194"/>
      <c r="AD69" s="396">
        <f t="shared" si="4"/>
        <v>0</v>
      </c>
    </row>
    <row r="70" spans="2:30" ht="15.75" customHeight="1">
      <c r="B70" s="153" t="s">
        <v>77</v>
      </c>
      <c r="C70" s="186"/>
      <c r="D70" s="159"/>
      <c r="E70" s="160"/>
      <c r="F70" s="160"/>
      <c r="G70" s="161"/>
      <c r="H70" s="158"/>
      <c r="I70" s="160"/>
      <c r="J70" s="160"/>
      <c r="K70" s="160"/>
      <c r="L70" s="161"/>
      <c r="M70" s="158"/>
      <c r="N70" s="160"/>
      <c r="O70" s="160"/>
      <c r="P70" s="160"/>
      <c r="Q70" s="161"/>
      <c r="R70" s="158"/>
      <c r="S70" s="186"/>
      <c r="T70" s="160"/>
      <c r="U70" s="160"/>
      <c r="V70" s="161"/>
      <c r="W70" s="158"/>
      <c r="X70" s="160"/>
      <c r="Y70" s="160"/>
      <c r="Z70" s="160"/>
      <c r="AA70" s="160"/>
      <c r="AB70" s="160"/>
      <c r="AC70" s="161"/>
      <c r="AD70" s="396">
        <f t="shared" si="4"/>
        <v>0</v>
      </c>
    </row>
    <row r="71" spans="2:30" ht="15.75" customHeight="1">
      <c r="B71" s="153" t="s">
        <v>78</v>
      </c>
      <c r="C71" s="184"/>
      <c r="D71" s="155"/>
      <c r="E71" s="156"/>
      <c r="F71" s="156"/>
      <c r="G71" s="157"/>
      <c r="H71" s="154"/>
      <c r="I71" s="156"/>
      <c r="J71" s="156"/>
      <c r="K71" s="193"/>
      <c r="L71" s="194"/>
      <c r="M71" s="195"/>
      <c r="N71" s="156"/>
      <c r="O71" s="156"/>
      <c r="P71" s="193"/>
      <c r="Q71" s="194"/>
      <c r="R71" s="195"/>
      <c r="S71" s="202"/>
      <c r="T71" s="193"/>
      <c r="U71" s="156"/>
      <c r="V71" s="194"/>
      <c r="W71" s="195"/>
      <c r="X71" s="193"/>
      <c r="Y71" s="156"/>
      <c r="Z71" s="156"/>
      <c r="AA71" s="156"/>
      <c r="AB71" s="156"/>
      <c r="AC71" s="194"/>
      <c r="AD71" s="396">
        <f t="shared" si="4"/>
        <v>0</v>
      </c>
    </row>
    <row r="72" spans="2:30" ht="15.75" customHeight="1">
      <c r="B72" s="153" t="s">
        <v>79</v>
      </c>
      <c r="C72" s="186"/>
      <c r="D72" s="159"/>
      <c r="E72" s="160"/>
      <c r="F72" s="160"/>
      <c r="G72" s="161"/>
      <c r="H72" s="158"/>
      <c r="I72" s="160"/>
      <c r="J72" s="160"/>
      <c r="K72" s="160"/>
      <c r="L72" s="161"/>
      <c r="M72" s="158"/>
      <c r="N72" s="160"/>
      <c r="O72" s="160"/>
      <c r="P72" s="160"/>
      <c r="Q72" s="161"/>
      <c r="R72" s="158"/>
      <c r="S72" s="186"/>
      <c r="T72" s="160"/>
      <c r="U72" s="160"/>
      <c r="V72" s="161"/>
      <c r="W72" s="158"/>
      <c r="X72" s="160"/>
      <c r="Y72" s="160"/>
      <c r="Z72" s="160"/>
      <c r="AA72" s="160"/>
      <c r="AB72" s="160"/>
      <c r="AC72" s="161"/>
      <c r="AD72" s="396">
        <f t="shared" si="4"/>
        <v>0</v>
      </c>
    </row>
    <row r="73" spans="2:30" ht="15.75" customHeight="1">
      <c r="B73" s="153" t="s">
        <v>80</v>
      </c>
      <c r="C73" s="184"/>
      <c r="D73" s="155"/>
      <c r="E73" s="156"/>
      <c r="F73" s="156"/>
      <c r="G73" s="157"/>
      <c r="H73" s="154"/>
      <c r="I73" s="156"/>
      <c r="J73" s="156"/>
      <c r="K73" s="193"/>
      <c r="L73" s="194"/>
      <c r="M73" s="195"/>
      <c r="N73" s="156"/>
      <c r="O73" s="156"/>
      <c r="P73" s="193"/>
      <c r="Q73" s="194"/>
      <c r="R73" s="195"/>
      <c r="S73" s="202"/>
      <c r="T73" s="193"/>
      <c r="U73" s="156"/>
      <c r="V73" s="194"/>
      <c r="W73" s="195"/>
      <c r="X73" s="193"/>
      <c r="Y73" s="156"/>
      <c r="Z73" s="156"/>
      <c r="AA73" s="156"/>
      <c r="AB73" s="156"/>
      <c r="AC73" s="194"/>
      <c r="AD73" s="396">
        <f t="shared" si="4"/>
        <v>0</v>
      </c>
    </row>
    <row r="74" spans="2:30" ht="15.75" customHeight="1">
      <c r="B74" s="153" t="s">
        <v>81</v>
      </c>
      <c r="C74" s="186"/>
      <c r="D74" s="159"/>
      <c r="E74" s="160"/>
      <c r="F74" s="160"/>
      <c r="G74" s="161"/>
      <c r="H74" s="158"/>
      <c r="I74" s="160"/>
      <c r="J74" s="160"/>
      <c r="K74" s="160"/>
      <c r="L74" s="161"/>
      <c r="M74" s="158"/>
      <c r="N74" s="160"/>
      <c r="O74" s="160"/>
      <c r="P74" s="160"/>
      <c r="Q74" s="161"/>
      <c r="R74" s="158"/>
      <c r="S74" s="186"/>
      <c r="T74" s="160"/>
      <c r="U74" s="160"/>
      <c r="V74" s="161"/>
      <c r="W74" s="158"/>
      <c r="X74" s="160"/>
      <c r="Y74" s="160"/>
      <c r="Z74" s="160"/>
      <c r="AA74" s="160"/>
      <c r="AB74" s="160"/>
      <c r="AC74" s="161"/>
      <c r="AD74" s="396">
        <f t="shared" si="4"/>
        <v>0</v>
      </c>
    </row>
    <row r="75" spans="2:30" ht="15.75" customHeight="1">
      <c r="B75" s="162" t="s">
        <v>82</v>
      </c>
      <c r="C75" s="154"/>
      <c r="D75" s="155"/>
      <c r="E75" s="156"/>
      <c r="F75" s="156"/>
      <c r="G75" s="157"/>
      <c r="H75" s="154"/>
      <c r="I75" s="156"/>
      <c r="J75" s="156"/>
      <c r="K75" s="193"/>
      <c r="L75" s="194"/>
      <c r="M75" s="195"/>
      <c r="N75" s="156"/>
      <c r="O75" s="156"/>
      <c r="P75" s="193"/>
      <c r="Q75" s="194"/>
      <c r="R75" s="195"/>
      <c r="S75" s="202"/>
      <c r="T75" s="193"/>
      <c r="U75" s="156"/>
      <c r="V75" s="194"/>
      <c r="W75" s="195"/>
      <c r="X75" s="193"/>
      <c r="Y75" s="156"/>
      <c r="Z75" s="156"/>
      <c r="AA75" s="156"/>
      <c r="AB75" s="156"/>
      <c r="AC75" s="194"/>
      <c r="AD75" s="396">
        <f t="shared" si="4"/>
        <v>0</v>
      </c>
    </row>
    <row r="76" spans="2:30" ht="15.75" customHeight="1">
      <c r="B76" s="162" t="s">
        <v>83</v>
      </c>
      <c r="C76" s="158"/>
      <c r="D76" s="159"/>
      <c r="E76" s="160"/>
      <c r="F76" s="160"/>
      <c r="G76" s="161"/>
      <c r="H76" s="158"/>
      <c r="I76" s="160"/>
      <c r="J76" s="160"/>
      <c r="K76" s="160"/>
      <c r="L76" s="161"/>
      <c r="M76" s="158"/>
      <c r="N76" s="160"/>
      <c r="O76" s="160"/>
      <c r="P76" s="160"/>
      <c r="Q76" s="161"/>
      <c r="R76" s="158"/>
      <c r="S76" s="186"/>
      <c r="T76" s="160"/>
      <c r="U76" s="160"/>
      <c r="V76" s="161"/>
      <c r="W76" s="158"/>
      <c r="X76" s="160"/>
      <c r="Y76" s="160"/>
      <c r="Z76" s="160"/>
      <c r="AA76" s="160"/>
      <c r="AB76" s="160"/>
      <c r="AC76" s="161"/>
      <c r="AD76" s="396">
        <f t="shared" si="4"/>
        <v>0</v>
      </c>
    </row>
    <row r="77" spans="2:30" ht="15.75" customHeight="1">
      <c r="B77" s="163" t="s">
        <v>84</v>
      </c>
      <c r="C77" s="380">
        <f>SUM(C66,-C67,-C68,-C69,-C70,-C71,-C72,-C73,-C74,-C75)</f>
        <v>0</v>
      </c>
      <c r="D77" s="383">
        <f t="shared" ref="D77:AC77" si="5">SUM(D66,-D67,-D68,-D69,-D70,-D71,-D72,-D73,-D74,-D75)</f>
        <v>0</v>
      </c>
      <c r="E77" s="382">
        <f t="shared" si="5"/>
        <v>0</v>
      </c>
      <c r="F77" s="382">
        <f t="shared" si="5"/>
        <v>0</v>
      </c>
      <c r="G77" s="389">
        <f t="shared" si="5"/>
        <v>0</v>
      </c>
      <c r="H77" s="384">
        <f t="shared" si="5"/>
        <v>0</v>
      </c>
      <c r="I77" s="382">
        <f t="shared" si="5"/>
        <v>0</v>
      </c>
      <c r="J77" s="382">
        <f t="shared" si="5"/>
        <v>0</v>
      </c>
      <c r="K77" s="386">
        <f t="shared" si="5"/>
        <v>0</v>
      </c>
      <c r="L77" s="412">
        <f t="shared" si="5"/>
        <v>0</v>
      </c>
      <c r="M77" s="413">
        <f t="shared" si="5"/>
        <v>0</v>
      </c>
      <c r="N77" s="400">
        <f t="shared" si="5"/>
        <v>0</v>
      </c>
      <c r="O77" s="382">
        <f t="shared" si="5"/>
        <v>0</v>
      </c>
      <c r="P77" s="386">
        <f t="shared" si="5"/>
        <v>0</v>
      </c>
      <c r="Q77" s="401">
        <f t="shared" si="5"/>
        <v>0</v>
      </c>
      <c r="R77" s="400">
        <f t="shared" si="5"/>
        <v>0</v>
      </c>
      <c r="S77" s="382">
        <f t="shared" si="5"/>
        <v>0</v>
      </c>
      <c r="T77" s="386">
        <f t="shared" si="5"/>
        <v>0</v>
      </c>
      <c r="U77" s="382">
        <f t="shared" si="5"/>
        <v>0</v>
      </c>
      <c r="V77" s="401">
        <f t="shared" si="5"/>
        <v>0</v>
      </c>
      <c r="W77" s="413">
        <f t="shared" si="5"/>
        <v>0</v>
      </c>
      <c r="X77" s="384">
        <f t="shared" si="5"/>
        <v>0</v>
      </c>
      <c r="Y77" s="382">
        <f t="shared" si="5"/>
        <v>0</v>
      </c>
      <c r="Z77" s="382">
        <f t="shared" si="5"/>
        <v>0</v>
      </c>
      <c r="AA77" s="414">
        <f t="shared" si="5"/>
        <v>0</v>
      </c>
      <c r="AB77" s="414">
        <f t="shared" si="5"/>
        <v>0</v>
      </c>
      <c r="AC77" s="401">
        <f t="shared" si="5"/>
        <v>0</v>
      </c>
      <c r="AD77" s="397">
        <f>SUM(AD66,-AD67,-AD68,-AD69,-AD70,-AD71,-AD72,-AD73,-AD74,-AD75)</f>
        <v>0</v>
      </c>
    </row>
    <row r="78" spans="2:30" ht="15.75" customHeight="1">
      <c r="B78" s="166"/>
      <c r="C78" s="69"/>
      <c r="D78" s="167"/>
      <c r="E78" s="168"/>
      <c r="F78" s="168"/>
      <c r="G78" s="69"/>
      <c r="H78" s="69"/>
      <c r="I78" s="168"/>
      <c r="J78" s="168"/>
      <c r="K78" s="69"/>
      <c r="L78" s="168"/>
      <c r="M78" s="168"/>
      <c r="N78" s="168"/>
      <c r="O78" s="168"/>
      <c r="P78" s="69"/>
      <c r="Q78" s="168"/>
      <c r="R78" s="168"/>
      <c r="S78" s="168"/>
      <c r="T78" s="69"/>
      <c r="U78" s="168"/>
      <c r="V78" s="168"/>
      <c r="W78" s="168"/>
      <c r="X78" s="69"/>
      <c r="Y78" s="168"/>
      <c r="Z78" s="217"/>
      <c r="AA78" s="217"/>
      <c r="AB78" s="218"/>
      <c r="AC78" s="128"/>
      <c r="AD78" s="128"/>
    </row>
    <row r="79" spans="2:30" ht="15.75" customHeight="1">
      <c r="B79" s="169" t="s">
        <v>85</v>
      </c>
      <c r="C79" s="170"/>
      <c r="D79" s="171"/>
      <c r="E79" s="171"/>
      <c r="F79" s="411" t="e">
        <f>AD75/AD66*100</f>
        <v>#DIV/0!</v>
      </c>
      <c r="G79" s="411"/>
      <c r="H79" s="172" t="s">
        <v>13</v>
      </c>
      <c r="I79" s="180"/>
      <c r="J79" s="180"/>
      <c r="K79" s="179"/>
      <c r="L79" s="180"/>
      <c r="M79" s="180"/>
      <c r="N79" s="54"/>
      <c r="O79" s="54"/>
      <c r="P79" s="136"/>
      <c r="Q79" s="128"/>
      <c r="R79" s="128"/>
      <c r="S79" s="180"/>
      <c r="T79" s="179"/>
      <c r="U79" s="180"/>
      <c r="V79" s="180"/>
      <c r="W79" s="180"/>
      <c r="X79" s="179"/>
      <c r="Y79" s="180"/>
      <c r="Z79" s="126"/>
      <c r="AA79" s="126"/>
      <c r="AB79" s="128"/>
      <c r="AC79" s="128"/>
      <c r="AD79" s="128"/>
    </row>
    <row r="80" spans="2:30" ht="15.75" customHeight="1">
      <c r="B80" s="166"/>
      <c r="C80" s="136"/>
      <c r="D80" s="129"/>
      <c r="E80" s="128"/>
      <c r="F80" s="173"/>
      <c r="G80" s="174"/>
      <c r="H80" s="174"/>
      <c r="I80" s="128"/>
      <c r="J80" s="128"/>
      <c r="K80" s="136"/>
      <c r="L80" s="128"/>
      <c r="M80" s="128"/>
      <c r="N80" s="128"/>
      <c r="O80" s="128"/>
      <c r="P80" s="136"/>
      <c r="Q80" s="128"/>
      <c r="R80" s="128"/>
      <c r="S80" s="128"/>
      <c r="T80" s="136"/>
      <c r="U80" s="128"/>
      <c r="V80" s="128"/>
      <c r="W80" s="128"/>
      <c r="X80" s="136"/>
      <c r="Y80" s="128"/>
      <c r="Z80" s="128"/>
      <c r="AA80" s="128"/>
      <c r="AB80" s="128"/>
      <c r="AC80" s="128"/>
      <c r="AD80" s="128"/>
    </row>
    <row r="81" spans="2:30" ht="15.75" customHeight="1">
      <c r="B81" s="175" t="s">
        <v>86</v>
      </c>
      <c r="C81" s="176" t="s">
        <v>87</v>
      </c>
      <c r="D81" s="169"/>
      <c r="E81" s="169"/>
      <c r="F81" s="411" t="e">
        <f>SUM(AD67,AD68,AD69,AD70,AD71,AD72,AD73,AD74)/AD66*100</f>
        <v>#DIV/0!</v>
      </c>
      <c r="G81" s="411"/>
      <c r="H81" s="177" t="s">
        <v>13</v>
      </c>
      <c r="I81" s="129"/>
      <c r="J81" s="129"/>
      <c r="K81" s="197"/>
      <c r="L81" s="129"/>
      <c r="M81" s="129"/>
      <c r="N81" s="55"/>
      <c r="O81" s="55"/>
      <c r="P81" s="197"/>
      <c r="Q81" s="129"/>
      <c r="R81" s="129"/>
      <c r="S81" s="129"/>
      <c r="T81" s="197"/>
      <c r="U81" s="129"/>
      <c r="V81" s="129"/>
      <c r="W81" s="129"/>
      <c r="X81" s="197"/>
      <c r="Y81" s="129"/>
      <c r="Z81" s="138"/>
      <c r="AA81" s="138"/>
      <c r="AB81" s="129"/>
      <c r="AC81" s="128"/>
      <c r="AD81" s="128"/>
    </row>
    <row r="82" spans="2:30" ht="15.75" customHeight="1">
      <c r="B82" s="178"/>
      <c r="C82" s="179"/>
      <c r="D82" s="180"/>
      <c r="E82" s="180"/>
      <c r="F82" s="126"/>
      <c r="G82" s="140"/>
      <c r="H82" s="136"/>
      <c r="I82" s="128"/>
      <c r="J82" s="180"/>
      <c r="K82" s="179"/>
      <c r="L82" s="180"/>
      <c r="M82" s="180"/>
      <c r="N82" s="198"/>
      <c r="O82" s="126"/>
      <c r="P82" s="136"/>
      <c r="Q82" s="128"/>
      <c r="R82" s="128"/>
      <c r="S82" s="180"/>
      <c r="T82" s="179"/>
      <c r="U82" s="180"/>
      <c r="V82" s="180"/>
      <c r="W82" s="180"/>
      <c r="X82" s="179"/>
      <c r="Y82" s="180"/>
      <c r="Z82" s="126"/>
      <c r="AA82" s="126"/>
      <c r="AB82" s="128"/>
      <c r="AC82" s="128"/>
      <c r="AD82" s="128"/>
    </row>
    <row r="83" spans="2:30" ht="15.75" customHeight="1">
      <c r="B83" s="178"/>
      <c r="C83" s="179"/>
      <c r="D83" s="180"/>
      <c r="E83" s="180"/>
      <c r="F83" s="126"/>
      <c r="G83" s="140"/>
      <c r="H83" s="136"/>
      <c r="I83" s="128"/>
      <c r="J83" s="180"/>
      <c r="K83" s="179"/>
      <c r="L83" s="180"/>
      <c r="M83" s="180"/>
      <c r="N83" s="198"/>
      <c r="O83" s="126"/>
      <c r="P83" s="136"/>
      <c r="Q83" s="128"/>
      <c r="R83" s="128"/>
      <c r="S83" s="180"/>
      <c r="T83" s="179"/>
      <c r="U83" s="180"/>
      <c r="V83" s="180"/>
      <c r="W83" s="180"/>
      <c r="X83" s="179"/>
      <c r="Y83" s="180"/>
      <c r="Z83" s="126"/>
      <c r="AA83" s="126"/>
      <c r="AB83" s="128"/>
      <c r="AC83" s="128"/>
      <c r="AD83" s="128"/>
    </row>
    <row r="84" spans="2:30" ht="15.75" customHeight="1">
      <c r="B84" s="178"/>
      <c r="C84" s="179"/>
      <c r="D84" s="180"/>
      <c r="E84" s="180"/>
      <c r="F84" s="126"/>
      <c r="G84" s="140"/>
      <c r="H84" s="136"/>
      <c r="I84" s="128"/>
      <c r="J84" s="180"/>
      <c r="K84" s="179"/>
      <c r="L84" s="180"/>
      <c r="M84" s="180"/>
      <c r="N84" s="198"/>
      <c r="O84" s="126"/>
      <c r="P84" s="136"/>
      <c r="Q84" s="128"/>
      <c r="R84" s="128"/>
      <c r="S84" s="180"/>
      <c r="T84" s="179"/>
      <c r="U84" s="180"/>
      <c r="V84" s="180"/>
      <c r="W84" s="180"/>
      <c r="X84" s="179"/>
      <c r="Y84" s="180"/>
      <c r="Z84" s="126"/>
      <c r="AA84" s="126"/>
      <c r="AB84" s="128"/>
      <c r="AC84" s="128"/>
      <c r="AD84" s="128"/>
    </row>
    <row r="85" spans="2:30" ht="15.75" customHeight="1">
      <c r="B85" s="178"/>
      <c r="C85" s="179"/>
      <c r="D85" s="180"/>
      <c r="E85" s="180"/>
      <c r="F85" s="126"/>
      <c r="G85" s="140"/>
      <c r="H85" s="136"/>
      <c r="I85" s="128"/>
      <c r="J85" s="180"/>
      <c r="K85" s="179"/>
      <c r="L85" s="180"/>
      <c r="M85" s="180"/>
      <c r="N85" s="198"/>
      <c r="O85" s="126"/>
      <c r="P85" s="136"/>
      <c r="Q85" s="128"/>
      <c r="R85" s="128"/>
      <c r="S85" s="180"/>
      <c r="T85" s="179"/>
      <c r="U85" s="180"/>
      <c r="V85" s="180"/>
      <c r="W85" s="180"/>
      <c r="X85" s="179"/>
      <c r="Y85" s="180"/>
      <c r="Z85" s="126"/>
      <c r="AA85" s="126"/>
      <c r="AB85" s="128"/>
      <c r="AC85" s="128"/>
      <c r="AD85" s="128"/>
    </row>
    <row r="86" spans="2:30" ht="15.75" customHeight="1">
      <c r="B86" s="178"/>
      <c r="C86" s="179"/>
      <c r="D86" s="180"/>
      <c r="E86" s="180"/>
      <c r="F86" s="126"/>
      <c r="G86" s="140"/>
      <c r="H86" s="136"/>
      <c r="I86" s="128"/>
      <c r="J86" s="180"/>
      <c r="K86" s="179"/>
      <c r="L86" s="180"/>
      <c r="M86" s="180"/>
      <c r="N86" s="198"/>
      <c r="O86" s="126"/>
      <c r="P86" s="136"/>
      <c r="Q86" s="128"/>
      <c r="R86" s="128"/>
      <c r="S86" s="180"/>
      <c r="T86" s="179"/>
      <c r="U86" s="180"/>
      <c r="V86" s="180"/>
      <c r="W86" s="180"/>
      <c r="X86" s="179"/>
      <c r="Y86" s="180"/>
      <c r="Z86" s="126"/>
      <c r="AA86" s="126"/>
      <c r="AB86" s="128"/>
      <c r="AC86" s="128"/>
      <c r="AD86" s="128"/>
    </row>
    <row r="87" spans="2:30" ht="15.75" customHeight="1">
      <c r="B87" s="178"/>
      <c r="C87" s="179"/>
      <c r="D87" s="180"/>
      <c r="E87" s="180"/>
      <c r="F87" s="126"/>
      <c r="G87" s="140"/>
      <c r="H87" s="136"/>
      <c r="I87" s="128"/>
      <c r="J87" s="180"/>
      <c r="K87" s="179"/>
      <c r="L87" s="180"/>
      <c r="M87" s="180"/>
      <c r="N87" s="198"/>
      <c r="O87" s="126"/>
      <c r="P87" s="136"/>
      <c r="Q87" s="128"/>
      <c r="R87" s="128"/>
      <c r="S87" s="180"/>
      <c r="T87" s="179"/>
      <c r="U87" s="180"/>
      <c r="V87" s="180"/>
      <c r="W87" s="180"/>
      <c r="X87" s="179"/>
      <c r="Y87" s="180"/>
      <c r="Z87" s="126"/>
      <c r="AA87" s="126"/>
      <c r="AB87" s="128"/>
      <c r="AC87" s="128"/>
      <c r="AD87" s="128"/>
    </row>
    <row r="88" spans="2:30" ht="15.75" customHeight="1">
      <c r="B88" s="178"/>
      <c r="C88" s="179"/>
      <c r="D88" s="180"/>
      <c r="E88" s="180"/>
      <c r="F88" s="126"/>
      <c r="G88" s="140"/>
      <c r="H88" s="136"/>
      <c r="I88" s="128"/>
      <c r="J88" s="180"/>
      <c r="K88" s="179"/>
      <c r="L88" s="180"/>
      <c r="M88" s="180"/>
      <c r="N88" s="198"/>
      <c r="O88" s="126"/>
      <c r="P88" s="136"/>
      <c r="Q88" s="128"/>
      <c r="R88" s="128"/>
      <c r="S88" s="180"/>
      <c r="T88" s="179"/>
      <c r="U88" s="180"/>
      <c r="V88" s="180"/>
      <c r="W88" s="180"/>
      <c r="X88" s="179"/>
      <c r="Y88" s="180"/>
      <c r="Z88" s="126"/>
      <c r="AA88" s="126"/>
      <c r="AB88" s="128"/>
      <c r="AC88" s="128"/>
      <c r="AD88" s="128"/>
    </row>
    <row r="89" spans="2:30" s="4" customFormat="1" ht="15.75" customHeight="1">
      <c r="B89" s="178"/>
      <c r="C89" s="179"/>
      <c r="D89" s="180"/>
      <c r="E89" s="180"/>
      <c r="F89" s="126"/>
      <c r="G89" s="140"/>
      <c r="H89" s="136"/>
      <c r="I89" s="128"/>
      <c r="J89" s="180"/>
      <c r="K89" s="179"/>
      <c r="L89" s="180"/>
      <c r="M89" s="180"/>
      <c r="N89" s="198"/>
      <c r="O89" s="126"/>
      <c r="P89" s="136"/>
      <c r="Q89" s="128"/>
      <c r="R89" s="128"/>
      <c r="S89" s="180"/>
      <c r="T89" s="179"/>
      <c r="U89" s="180"/>
      <c r="V89" s="180"/>
      <c r="W89" s="180"/>
      <c r="X89" s="179"/>
      <c r="Y89" s="180"/>
      <c r="Z89" s="126"/>
      <c r="AA89" s="126"/>
      <c r="AB89" s="128"/>
      <c r="AC89" s="128"/>
      <c r="AD89" s="128"/>
    </row>
    <row r="90" spans="2:30" ht="15.75" customHeight="1">
      <c r="B90" s="178"/>
      <c r="C90" s="179"/>
      <c r="D90" s="180"/>
      <c r="E90" s="180"/>
      <c r="F90" s="126"/>
      <c r="G90" s="140"/>
      <c r="H90" s="136"/>
      <c r="I90" s="128"/>
      <c r="J90" s="180"/>
      <c r="K90" s="179"/>
      <c r="L90" s="180"/>
      <c r="M90" s="180"/>
      <c r="N90" s="198"/>
      <c r="O90" s="126"/>
      <c r="P90" s="136"/>
      <c r="Q90" s="128"/>
      <c r="R90" s="128"/>
      <c r="S90" s="180"/>
      <c r="T90" s="179"/>
      <c r="U90" s="180"/>
      <c r="V90" s="180"/>
      <c r="W90" s="180"/>
      <c r="X90" s="179"/>
      <c r="Y90" s="180"/>
      <c r="Z90" s="126"/>
      <c r="AA90" s="126"/>
      <c r="AB90" s="128"/>
      <c r="AC90" s="128"/>
      <c r="AD90" s="128"/>
    </row>
    <row r="91" spans="2:30" ht="15.75" customHeight="1">
      <c r="B91" s="137" t="s">
        <v>90</v>
      </c>
      <c r="C91" s="136"/>
      <c r="D91" s="138"/>
      <c r="E91" s="139"/>
      <c r="F91" s="126"/>
      <c r="G91" s="140"/>
      <c r="H91" s="136"/>
      <c r="I91" s="128"/>
      <c r="J91" s="128"/>
      <c r="K91" s="136"/>
      <c r="L91" s="128"/>
      <c r="M91" s="128"/>
      <c r="N91" s="128"/>
      <c r="O91" s="128"/>
      <c r="P91" s="136"/>
      <c r="Q91" s="128"/>
      <c r="R91" s="128"/>
      <c r="S91" s="133"/>
      <c r="T91" s="140"/>
      <c r="U91" s="126"/>
      <c r="V91" s="133"/>
      <c r="W91" s="126"/>
      <c r="X91" s="205"/>
      <c r="Y91" s="209"/>
      <c r="Z91" s="128"/>
      <c r="AA91" s="128"/>
      <c r="AB91" s="128"/>
      <c r="AC91" s="128"/>
      <c r="AD91" s="210"/>
    </row>
    <row r="92" spans="2:30" ht="15.75" customHeight="1">
      <c r="B92" s="327" t="s">
        <v>127</v>
      </c>
      <c r="C92" s="136"/>
      <c r="D92" s="129"/>
      <c r="E92" s="128"/>
      <c r="F92" s="128"/>
      <c r="G92" s="142"/>
      <c r="H92" s="136"/>
      <c r="I92" s="128"/>
      <c r="J92" s="128"/>
      <c r="K92" s="192"/>
      <c r="L92" s="128"/>
      <c r="M92" s="128"/>
      <c r="N92" s="128"/>
      <c r="O92" s="128"/>
      <c r="P92" s="142"/>
      <c r="Q92" s="128"/>
      <c r="R92" s="128"/>
      <c r="S92" s="128"/>
      <c r="T92" s="142"/>
      <c r="U92" s="128"/>
      <c r="V92" s="128"/>
      <c r="W92" s="128"/>
      <c r="X92" s="142"/>
      <c r="Y92" s="128"/>
      <c r="Z92" s="128"/>
      <c r="AA92" s="128"/>
      <c r="AB92" s="128"/>
      <c r="AC92" s="128"/>
      <c r="AD92" s="188"/>
    </row>
    <row r="93" spans="2:30" ht="15.75" customHeight="1">
      <c r="B93" s="143" t="s">
        <v>5</v>
      </c>
      <c r="C93" s="183">
        <v>1</v>
      </c>
      <c r="D93" s="144">
        <v>2</v>
      </c>
      <c r="E93" s="144">
        <v>3</v>
      </c>
      <c r="F93" s="144">
        <v>4</v>
      </c>
      <c r="G93" s="145">
        <v>5</v>
      </c>
      <c r="H93" s="146">
        <v>6</v>
      </c>
      <c r="I93" s="144">
        <v>7</v>
      </c>
      <c r="J93" s="144">
        <v>8</v>
      </c>
      <c r="K93" s="144">
        <v>9</v>
      </c>
      <c r="L93" s="145">
        <v>10</v>
      </c>
      <c r="M93" s="146">
        <v>11</v>
      </c>
      <c r="N93" s="144">
        <v>12</v>
      </c>
      <c r="O93" s="144">
        <v>13</v>
      </c>
      <c r="P93" s="144">
        <v>14</v>
      </c>
      <c r="Q93" s="145">
        <v>15</v>
      </c>
      <c r="R93" s="146">
        <v>16</v>
      </c>
      <c r="S93" s="144">
        <v>17</v>
      </c>
      <c r="T93" s="144">
        <v>18</v>
      </c>
      <c r="U93" s="144">
        <v>19</v>
      </c>
      <c r="V93" s="145">
        <v>20</v>
      </c>
      <c r="W93" s="146">
        <v>21</v>
      </c>
      <c r="X93" s="144">
        <v>22</v>
      </c>
      <c r="Y93" s="144">
        <v>23</v>
      </c>
      <c r="Z93" s="144">
        <v>24</v>
      </c>
      <c r="AA93" s="211">
        <v>25</v>
      </c>
      <c r="AB93" s="211">
        <v>26</v>
      </c>
      <c r="AC93" s="145">
        <v>27</v>
      </c>
      <c r="AD93" s="212" t="s">
        <v>6</v>
      </c>
    </row>
    <row r="94" spans="2:30" ht="15.75" customHeight="1">
      <c r="B94" s="147" t="s">
        <v>67</v>
      </c>
      <c r="C94" s="148"/>
      <c r="D94" s="151"/>
      <c r="E94" s="151"/>
      <c r="F94" s="150"/>
      <c r="G94" s="152"/>
      <c r="H94" s="150"/>
      <c r="I94" s="151"/>
      <c r="J94" s="151"/>
      <c r="K94" s="151"/>
      <c r="L94" s="152"/>
      <c r="M94" s="150"/>
      <c r="N94" s="151"/>
      <c r="O94" s="150"/>
      <c r="P94" s="151"/>
      <c r="Q94" s="152"/>
      <c r="R94" s="150"/>
      <c r="S94" s="151"/>
      <c r="T94" s="151"/>
      <c r="U94" s="151"/>
      <c r="V94" s="152"/>
      <c r="W94" s="150"/>
      <c r="X94" s="151"/>
      <c r="Y94" s="151"/>
      <c r="Z94" s="151"/>
      <c r="AA94" s="213"/>
      <c r="AB94" s="214"/>
      <c r="AC94" s="152"/>
      <c r="AD94" s="394">
        <f t="shared" ref="AD94:AD104" si="6">SUM(C94:AC94)</f>
        <v>0</v>
      </c>
    </row>
    <row r="95" spans="2:30" ht="15.75" customHeight="1">
      <c r="B95" s="153" t="s">
        <v>74</v>
      </c>
      <c r="C95" s="184"/>
      <c r="D95" s="156"/>
      <c r="E95" s="156"/>
      <c r="F95" s="202"/>
      <c r="G95" s="185"/>
      <c r="H95" s="184"/>
      <c r="I95" s="156"/>
      <c r="J95" s="156"/>
      <c r="K95" s="193"/>
      <c r="L95" s="201"/>
      <c r="M95" s="202"/>
      <c r="N95" s="156"/>
      <c r="O95" s="156"/>
      <c r="P95" s="193"/>
      <c r="Q95" s="201"/>
      <c r="R95" s="202"/>
      <c r="S95" s="156"/>
      <c r="T95" s="193"/>
      <c r="U95" s="156"/>
      <c r="V95" s="201"/>
      <c r="W95" s="202"/>
      <c r="X95" s="193"/>
      <c r="Y95" s="156"/>
      <c r="Z95" s="156"/>
      <c r="AA95" s="156"/>
      <c r="AB95" s="156"/>
      <c r="AC95" s="201"/>
      <c r="AD95" s="392">
        <f t="shared" si="6"/>
        <v>0</v>
      </c>
    </row>
    <row r="96" spans="2:30" ht="15.75" customHeight="1">
      <c r="B96" s="153" t="s">
        <v>75</v>
      </c>
      <c r="C96" s="186"/>
      <c r="D96" s="160"/>
      <c r="E96" s="160"/>
      <c r="F96" s="186"/>
      <c r="G96" s="187"/>
      <c r="H96" s="186"/>
      <c r="I96" s="160"/>
      <c r="J96" s="160"/>
      <c r="K96" s="160"/>
      <c r="L96" s="187"/>
      <c r="M96" s="186"/>
      <c r="N96" s="160"/>
      <c r="O96" s="160"/>
      <c r="P96" s="160"/>
      <c r="Q96" s="187"/>
      <c r="R96" s="186"/>
      <c r="S96" s="160"/>
      <c r="T96" s="160"/>
      <c r="U96" s="160"/>
      <c r="V96" s="187"/>
      <c r="W96" s="186"/>
      <c r="X96" s="160"/>
      <c r="Y96" s="160"/>
      <c r="Z96" s="160"/>
      <c r="AA96" s="160"/>
      <c r="AB96" s="160"/>
      <c r="AC96" s="187"/>
      <c r="AD96" s="392">
        <f t="shared" si="6"/>
        <v>0</v>
      </c>
    </row>
    <row r="97" spans="2:30" ht="15.75" customHeight="1">
      <c r="B97" s="153" t="s">
        <v>76</v>
      </c>
      <c r="C97" s="184"/>
      <c r="D97" s="156"/>
      <c r="E97" s="156"/>
      <c r="F97" s="202"/>
      <c r="G97" s="185"/>
      <c r="H97" s="184"/>
      <c r="I97" s="156"/>
      <c r="J97" s="156"/>
      <c r="K97" s="193"/>
      <c r="L97" s="201"/>
      <c r="M97" s="202"/>
      <c r="N97" s="156"/>
      <c r="O97" s="156"/>
      <c r="P97" s="193"/>
      <c r="Q97" s="201"/>
      <c r="R97" s="202"/>
      <c r="S97" s="156"/>
      <c r="T97" s="193"/>
      <c r="U97" s="156"/>
      <c r="V97" s="201"/>
      <c r="W97" s="202"/>
      <c r="X97" s="193"/>
      <c r="Y97" s="156"/>
      <c r="Z97" s="156"/>
      <c r="AA97" s="156"/>
      <c r="AB97" s="156"/>
      <c r="AC97" s="201"/>
      <c r="AD97" s="396">
        <f t="shared" si="6"/>
        <v>0</v>
      </c>
    </row>
    <row r="98" spans="2:30" ht="15.75" customHeight="1">
      <c r="B98" s="153" t="s">
        <v>77</v>
      </c>
      <c r="C98" s="186"/>
      <c r="D98" s="160"/>
      <c r="E98" s="160"/>
      <c r="F98" s="186"/>
      <c r="G98" s="187"/>
      <c r="H98" s="186"/>
      <c r="I98" s="160"/>
      <c r="J98" s="160"/>
      <c r="K98" s="160"/>
      <c r="L98" s="187"/>
      <c r="M98" s="186"/>
      <c r="N98" s="160"/>
      <c r="O98" s="160"/>
      <c r="P98" s="160"/>
      <c r="Q98" s="187"/>
      <c r="R98" s="186"/>
      <c r="S98" s="160"/>
      <c r="T98" s="160"/>
      <c r="U98" s="160"/>
      <c r="V98" s="187"/>
      <c r="W98" s="186"/>
      <c r="X98" s="160"/>
      <c r="Y98" s="160"/>
      <c r="Z98" s="160"/>
      <c r="AA98" s="160"/>
      <c r="AB98" s="160"/>
      <c r="AC98" s="187"/>
      <c r="AD98" s="396">
        <f t="shared" si="6"/>
        <v>0</v>
      </c>
    </row>
    <row r="99" spans="2:30" ht="15.75" customHeight="1">
      <c r="B99" s="153" t="s">
        <v>78</v>
      </c>
      <c r="C99" s="184"/>
      <c r="D99" s="156"/>
      <c r="E99" s="156"/>
      <c r="F99" s="202"/>
      <c r="G99" s="185"/>
      <c r="H99" s="184"/>
      <c r="I99" s="156"/>
      <c r="J99" s="156"/>
      <c r="K99" s="193"/>
      <c r="L99" s="201"/>
      <c r="M99" s="202"/>
      <c r="N99" s="156"/>
      <c r="O99" s="156"/>
      <c r="P99" s="193"/>
      <c r="Q99" s="201"/>
      <c r="R99" s="202"/>
      <c r="S99" s="156"/>
      <c r="T99" s="193"/>
      <c r="U99" s="156"/>
      <c r="V99" s="201"/>
      <c r="W99" s="202"/>
      <c r="X99" s="193"/>
      <c r="Y99" s="156"/>
      <c r="Z99" s="156"/>
      <c r="AA99" s="156"/>
      <c r="AB99" s="156"/>
      <c r="AC99" s="201"/>
      <c r="AD99" s="396">
        <f t="shared" si="6"/>
        <v>0</v>
      </c>
    </row>
    <row r="100" spans="2:30" ht="15.75" customHeight="1">
      <c r="B100" s="153" t="s">
        <v>79</v>
      </c>
      <c r="C100" s="186"/>
      <c r="D100" s="160"/>
      <c r="E100" s="160"/>
      <c r="F100" s="186"/>
      <c r="G100" s="187"/>
      <c r="H100" s="186"/>
      <c r="I100" s="160"/>
      <c r="J100" s="160"/>
      <c r="K100" s="160"/>
      <c r="L100" s="187"/>
      <c r="M100" s="186"/>
      <c r="N100" s="160"/>
      <c r="O100" s="160"/>
      <c r="P100" s="160"/>
      <c r="Q100" s="187"/>
      <c r="R100" s="186"/>
      <c r="S100" s="160"/>
      <c r="T100" s="160"/>
      <c r="U100" s="160"/>
      <c r="V100" s="187"/>
      <c r="W100" s="186"/>
      <c r="X100" s="160"/>
      <c r="Y100" s="160"/>
      <c r="Z100" s="160"/>
      <c r="AA100" s="160"/>
      <c r="AB100" s="160"/>
      <c r="AC100" s="187"/>
      <c r="AD100" s="396">
        <f t="shared" si="6"/>
        <v>0</v>
      </c>
    </row>
    <row r="101" spans="2:30" ht="15.75" customHeight="1">
      <c r="B101" s="153" t="s">
        <v>80</v>
      </c>
      <c r="C101" s="184"/>
      <c r="D101" s="156"/>
      <c r="E101" s="156"/>
      <c r="F101" s="202"/>
      <c r="G101" s="185"/>
      <c r="H101" s="184"/>
      <c r="I101" s="156"/>
      <c r="J101" s="156"/>
      <c r="K101" s="193"/>
      <c r="L101" s="201"/>
      <c r="M101" s="202"/>
      <c r="N101" s="156"/>
      <c r="O101" s="156"/>
      <c r="P101" s="193"/>
      <c r="Q101" s="201"/>
      <c r="R101" s="202"/>
      <c r="S101" s="156"/>
      <c r="T101" s="193"/>
      <c r="U101" s="156"/>
      <c r="V101" s="201"/>
      <c r="W101" s="202"/>
      <c r="X101" s="193"/>
      <c r="Y101" s="156"/>
      <c r="Z101" s="156"/>
      <c r="AA101" s="156"/>
      <c r="AB101" s="156"/>
      <c r="AC101" s="201"/>
      <c r="AD101" s="396">
        <f t="shared" si="6"/>
        <v>0</v>
      </c>
    </row>
    <row r="102" spans="2:30" ht="15.75" customHeight="1">
      <c r="B102" s="153" t="s">
        <v>81</v>
      </c>
      <c r="C102" s="186"/>
      <c r="D102" s="160"/>
      <c r="E102" s="160"/>
      <c r="F102" s="186"/>
      <c r="G102" s="187"/>
      <c r="H102" s="186"/>
      <c r="I102" s="160"/>
      <c r="J102" s="160"/>
      <c r="K102" s="160"/>
      <c r="L102" s="187"/>
      <c r="M102" s="186"/>
      <c r="N102" s="160"/>
      <c r="O102" s="160"/>
      <c r="P102" s="160"/>
      <c r="Q102" s="187"/>
      <c r="R102" s="186"/>
      <c r="S102" s="160"/>
      <c r="T102" s="160"/>
      <c r="U102" s="160"/>
      <c r="V102" s="187"/>
      <c r="W102" s="186"/>
      <c r="X102" s="160"/>
      <c r="Y102" s="160"/>
      <c r="Z102" s="160"/>
      <c r="AA102" s="160"/>
      <c r="AB102" s="160"/>
      <c r="AC102" s="187"/>
      <c r="AD102" s="396">
        <f t="shared" si="6"/>
        <v>0</v>
      </c>
    </row>
    <row r="103" spans="2:30" ht="15.75" customHeight="1">
      <c r="B103" s="162" t="s">
        <v>82</v>
      </c>
      <c r="C103" s="193"/>
      <c r="D103" s="156"/>
      <c r="E103" s="156"/>
      <c r="F103" s="202"/>
      <c r="G103" s="185"/>
      <c r="H103" s="184"/>
      <c r="I103" s="156"/>
      <c r="J103" s="156"/>
      <c r="K103" s="193"/>
      <c r="L103" s="201"/>
      <c r="M103" s="202"/>
      <c r="N103" s="156"/>
      <c r="O103" s="156"/>
      <c r="P103" s="193"/>
      <c r="Q103" s="201"/>
      <c r="R103" s="202"/>
      <c r="S103" s="156"/>
      <c r="T103" s="193"/>
      <c r="U103" s="156"/>
      <c r="V103" s="201"/>
      <c r="W103" s="202"/>
      <c r="X103" s="193"/>
      <c r="Y103" s="156"/>
      <c r="Z103" s="156"/>
      <c r="AA103" s="156"/>
      <c r="AB103" s="156"/>
      <c r="AC103" s="201"/>
      <c r="AD103" s="396">
        <f t="shared" si="6"/>
        <v>0</v>
      </c>
    </row>
    <row r="104" spans="2:30" ht="15.75" customHeight="1">
      <c r="B104" s="162" t="s">
        <v>83</v>
      </c>
      <c r="C104" s="186"/>
      <c r="D104" s="159"/>
      <c r="E104" s="160"/>
      <c r="F104" s="159"/>
      <c r="G104" s="187"/>
      <c r="H104" s="186"/>
      <c r="I104" s="160"/>
      <c r="J104" s="160"/>
      <c r="K104" s="160"/>
      <c r="L104" s="187"/>
      <c r="M104" s="186"/>
      <c r="N104" s="160"/>
      <c r="O104" s="160"/>
      <c r="P104" s="160"/>
      <c r="Q104" s="187"/>
      <c r="R104" s="186"/>
      <c r="S104" s="160"/>
      <c r="T104" s="160"/>
      <c r="U104" s="160"/>
      <c r="V104" s="187"/>
      <c r="W104" s="186"/>
      <c r="X104" s="160"/>
      <c r="Y104" s="160"/>
      <c r="Z104" s="160"/>
      <c r="AA104" s="160"/>
      <c r="AB104" s="160"/>
      <c r="AC104" s="187"/>
      <c r="AD104" s="396">
        <f t="shared" si="6"/>
        <v>0</v>
      </c>
    </row>
    <row r="105" spans="2:30" ht="15.75" customHeight="1">
      <c r="B105" s="163" t="s">
        <v>84</v>
      </c>
      <c r="C105" s="380">
        <f>SUM(C94,-C95,-C96,-C97,-C98,-C99,-C100,-C101,-C102,-C103)</f>
        <v>0</v>
      </c>
      <c r="D105" s="383">
        <f t="shared" ref="D105:AD105" si="7">SUM(D94,-D95,-D96,-D97,-D98,-D99,-D100,-D101,-D102,-D103)</f>
        <v>0</v>
      </c>
      <c r="E105" s="382">
        <f t="shared" si="7"/>
        <v>0</v>
      </c>
      <c r="F105" s="382">
        <f t="shared" si="7"/>
        <v>0</v>
      </c>
      <c r="G105" s="389">
        <f t="shared" si="7"/>
        <v>0</v>
      </c>
      <c r="H105" s="384">
        <f t="shared" si="7"/>
        <v>0</v>
      </c>
      <c r="I105" s="382">
        <f t="shared" si="7"/>
        <v>0</v>
      </c>
      <c r="J105" s="382">
        <f t="shared" si="7"/>
        <v>0</v>
      </c>
      <c r="K105" s="386">
        <f t="shared" si="7"/>
        <v>0</v>
      </c>
      <c r="L105" s="412">
        <f t="shared" si="7"/>
        <v>0</v>
      </c>
      <c r="M105" s="400">
        <f t="shared" si="7"/>
        <v>0</v>
      </c>
      <c r="N105" s="400">
        <f t="shared" si="7"/>
        <v>0</v>
      </c>
      <c r="O105" s="382">
        <f t="shared" si="7"/>
        <v>0</v>
      </c>
      <c r="P105" s="386">
        <f t="shared" si="7"/>
        <v>0</v>
      </c>
      <c r="Q105" s="401">
        <f t="shared" si="7"/>
        <v>0</v>
      </c>
      <c r="R105" s="400">
        <f t="shared" si="7"/>
        <v>0</v>
      </c>
      <c r="S105" s="382">
        <f t="shared" si="7"/>
        <v>0</v>
      </c>
      <c r="T105" s="386">
        <f t="shared" si="7"/>
        <v>0</v>
      </c>
      <c r="U105" s="382">
        <f t="shared" si="7"/>
        <v>0</v>
      </c>
      <c r="V105" s="401">
        <f t="shared" si="7"/>
        <v>0</v>
      </c>
      <c r="W105" s="400">
        <f t="shared" si="7"/>
        <v>0</v>
      </c>
      <c r="X105" s="386">
        <f t="shared" si="7"/>
        <v>0</v>
      </c>
      <c r="Y105" s="382">
        <f t="shared" si="7"/>
        <v>0</v>
      </c>
      <c r="Z105" s="400">
        <f t="shared" si="7"/>
        <v>0</v>
      </c>
      <c r="AA105" s="414">
        <f t="shared" si="7"/>
        <v>0</v>
      </c>
      <c r="AB105" s="414">
        <f t="shared" si="7"/>
        <v>0</v>
      </c>
      <c r="AC105" s="401">
        <f t="shared" si="7"/>
        <v>0</v>
      </c>
      <c r="AD105" s="397">
        <f t="shared" si="7"/>
        <v>0</v>
      </c>
    </row>
    <row r="106" spans="2:30" ht="15.75" customHeight="1">
      <c r="B106" s="166"/>
      <c r="C106" s="69"/>
      <c r="D106" s="167"/>
      <c r="E106" s="168"/>
      <c r="F106" s="168"/>
      <c r="G106" s="69"/>
      <c r="H106" s="69"/>
      <c r="I106" s="168"/>
      <c r="J106" s="168"/>
      <c r="K106" s="69"/>
      <c r="L106" s="168"/>
      <c r="M106" s="168"/>
      <c r="N106" s="168"/>
      <c r="O106" s="168"/>
      <c r="P106" s="69"/>
      <c r="Q106" s="168"/>
      <c r="R106" s="168"/>
      <c r="S106" s="168"/>
      <c r="T106" s="69"/>
      <c r="U106" s="168"/>
      <c r="V106" s="168"/>
      <c r="W106" s="168"/>
      <c r="X106" s="69"/>
      <c r="Y106" s="168"/>
      <c r="Z106" s="217"/>
      <c r="AA106" s="217"/>
      <c r="AB106" s="218"/>
      <c r="AC106" s="128"/>
      <c r="AD106" s="128"/>
    </row>
    <row r="107" spans="2:30" ht="15.75" customHeight="1">
      <c r="B107" s="169" t="s">
        <v>85</v>
      </c>
      <c r="C107" s="170"/>
      <c r="D107" s="171"/>
      <c r="E107" s="171"/>
      <c r="F107" s="411" t="e">
        <f>AD103/AD94*100</f>
        <v>#DIV/0!</v>
      </c>
      <c r="G107" s="411"/>
      <c r="H107" s="172" t="s">
        <v>13</v>
      </c>
      <c r="I107" s="180"/>
      <c r="J107" s="180"/>
      <c r="K107" s="179"/>
      <c r="L107" s="180"/>
      <c r="M107" s="180"/>
      <c r="N107" s="54"/>
      <c r="O107" s="54"/>
      <c r="P107" s="136"/>
      <c r="Q107" s="128"/>
      <c r="R107" s="128"/>
      <c r="S107" s="180"/>
      <c r="T107" s="179"/>
      <c r="U107" s="180"/>
      <c r="V107" s="180"/>
      <c r="W107" s="180"/>
      <c r="X107" s="179"/>
      <c r="Y107" s="180"/>
      <c r="Z107" s="126"/>
      <c r="AA107" s="126"/>
      <c r="AB107" s="128"/>
      <c r="AC107" s="128"/>
      <c r="AD107" s="128"/>
    </row>
    <row r="108" spans="2:30" ht="15.75" customHeight="1">
      <c r="B108" s="166"/>
      <c r="C108" s="136"/>
      <c r="D108" s="129"/>
      <c r="E108" s="128"/>
      <c r="F108" s="173"/>
      <c r="G108" s="174"/>
      <c r="H108" s="174"/>
      <c r="I108" s="128"/>
      <c r="J108" s="128"/>
      <c r="K108" s="136"/>
      <c r="L108" s="128"/>
      <c r="M108" s="128"/>
      <c r="N108" s="128"/>
      <c r="O108" s="128"/>
      <c r="P108" s="136"/>
      <c r="Q108" s="128"/>
      <c r="R108" s="128"/>
      <c r="S108" s="128"/>
      <c r="T108" s="136"/>
      <c r="U108" s="128"/>
      <c r="V108" s="128"/>
      <c r="W108" s="128"/>
      <c r="X108" s="136"/>
      <c r="Y108" s="128"/>
      <c r="Z108" s="128"/>
      <c r="AA108" s="128"/>
      <c r="AB108" s="128"/>
      <c r="AC108" s="128"/>
      <c r="AD108" s="128"/>
    </row>
    <row r="109" spans="2:30" ht="15.75" customHeight="1">
      <c r="B109" s="175" t="s">
        <v>86</v>
      </c>
      <c r="C109" s="176" t="s">
        <v>87</v>
      </c>
      <c r="D109" s="169"/>
      <c r="E109" s="169"/>
      <c r="F109" s="411" t="e">
        <f>SUM(AD95,AD96,AD97,AD98,AD99,AD100,AD101,AD102)/AD94*100</f>
        <v>#DIV/0!</v>
      </c>
      <c r="G109" s="411"/>
      <c r="H109" s="177" t="s">
        <v>13</v>
      </c>
      <c r="I109" s="129"/>
      <c r="J109" s="129"/>
      <c r="K109" s="197"/>
      <c r="L109" s="129"/>
      <c r="M109" s="129"/>
      <c r="N109" s="55"/>
      <c r="O109" s="55"/>
      <c r="P109" s="197"/>
      <c r="Q109" s="129"/>
      <c r="R109" s="129"/>
      <c r="S109" s="129"/>
      <c r="T109" s="197"/>
      <c r="U109" s="129"/>
      <c r="V109" s="129"/>
      <c r="W109" s="129"/>
      <c r="X109" s="197"/>
      <c r="Y109" s="129"/>
      <c r="Z109" s="138"/>
      <c r="AA109" s="138"/>
      <c r="AB109" s="129"/>
      <c r="AC109" s="128"/>
      <c r="AD109" s="128"/>
    </row>
    <row r="110" spans="2:30" ht="15.75" customHeight="1">
      <c r="B110" s="178"/>
      <c r="C110" s="179"/>
      <c r="D110" s="180"/>
      <c r="E110" s="180"/>
      <c r="F110" s="126"/>
      <c r="G110" s="140"/>
      <c r="H110" s="136"/>
      <c r="I110" s="128"/>
      <c r="J110" s="180"/>
      <c r="K110" s="179"/>
      <c r="L110" s="180"/>
      <c r="M110" s="180"/>
      <c r="N110" s="198"/>
      <c r="O110" s="126"/>
      <c r="P110" s="136"/>
      <c r="Q110" s="128"/>
      <c r="R110" s="128"/>
      <c r="S110" s="180"/>
      <c r="T110" s="179"/>
      <c r="U110" s="180"/>
      <c r="V110" s="180"/>
      <c r="W110" s="180"/>
      <c r="X110" s="179"/>
      <c r="Y110" s="180"/>
      <c r="Z110" s="126"/>
      <c r="AA110" s="126"/>
      <c r="AB110" s="128"/>
      <c r="AC110" s="128"/>
      <c r="AD110" s="128"/>
    </row>
    <row r="111" spans="2:30" ht="15.75" customHeight="1">
      <c r="B111" s="178"/>
      <c r="C111" s="179"/>
      <c r="D111" s="180"/>
      <c r="E111" s="180"/>
      <c r="F111" s="126"/>
      <c r="G111" s="140"/>
      <c r="H111" s="136"/>
      <c r="I111" s="128"/>
      <c r="J111" s="180"/>
      <c r="K111" s="179"/>
      <c r="L111" s="180"/>
      <c r="M111" s="180"/>
      <c r="N111" s="198"/>
      <c r="O111" s="126"/>
      <c r="P111" s="136"/>
      <c r="Q111" s="128"/>
      <c r="R111" s="128"/>
      <c r="S111" s="180"/>
      <c r="T111" s="179"/>
      <c r="U111" s="180"/>
      <c r="V111" s="180"/>
      <c r="W111" s="180"/>
      <c r="X111" s="179"/>
      <c r="Y111" s="180"/>
      <c r="Z111" s="126"/>
      <c r="AA111" s="126"/>
      <c r="AB111" s="128"/>
      <c r="AC111" s="128"/>
      <c r="AD111" s="128"/>
    </row>
    <row r="112" spans="2:30" ht="15.75" customHeight="1">
      <c r="B112" s="178"/>
      <c r="C112" s="179"/>
      <c r="D112" s="180"/>
      <c r="E112" s="180"/>
      <c r="F112" s="126"/>
      <c r="G112" s="140"/>
      <c r="H112" s="136"/>
      <c r="I112" s="128"/>
      <c r="J112" s="180"/>
      <c r="K112" s="179"/>
      <c r="L112" s="180"/>
      <c r="M112" s="180"/>
      <c r="N112" s="198"/>
      <c r="O112" s="126"/>
      <c r="P112" s="136"/>
      <c r="Q112" s="128"/>
      <c r="R112" s="128"/>
      <c r="S112" s="180"/>
      <c r="T112" s="179"/>
      <c r="U112" s="180"/>
      <c r="V112" s="180"/>
      <c r="W112" s="180"/>
      <c r="X112" s="179"/>
      <c r="Y112" s="180"/>
      <c r="Z112" s="126"/>
      <c r="AA112" s="126"/>
      <c r="AB112" s="128"/>
      <c r="AC112" s="128"/>
      <c r="AD112" s="128"/>
    </row>
    <row r="113" spans="2:30" ht="15.75" customHeight="1">
      <c r="B113" s="178"/>
      <c r="C113" s="179"/>
      <c r="D113" s="180"/>
      <c r="E113" s="180"/>
      <c r="F113" s="126"/>
      <c r="G113" s="140"/>
      <c r="H113" s="136"/>
      <c r="I113" s="128"/>
      <c r="J113" s="180"/>
      <c r="K113" s="179"/>
      <c r="L113" s="180"/>
      <c r="M113" s="180"/>
      <c r="N113" s="198"/>
      <c r="O113" s="126"/>
      <c r="P113" s="136"/>
      <c r="Q113" s="128"/>
      <c r="R113" s="128"/>
      <c r="S113" s="180"/>
      <c r="T113" s="179"/>
      <c r="U113" s="180"/>
      <c r="V113" s="180"/>
      <c r="W113" s="180"/>
      <c r="X113" s="179"/>
      <c r="Y113" s="180"/>
      <c r="Z113" s="126"/>
      <c r="AA113" s="126"/>
      <c r="AB113" s="128"/>
      <c r="AC113" s="128"/>
      <c r="AD113" s="128"/>
    </row>
    <row r="114" spans="2:30" ht="15.75" customHeight="1">
      <c r="B114" s="178"/>
      <c r="C114" s="179" t="s">
        <v>87</v>
      </c>
      <c r="D114" s="180"/>
      <c r="E114" s="180"/>
      <c r="F114" s="126"/>
      <c r="G114" s="140"/>
      <c r="H114" s="136"/>
      <c r="I114" s="128"/>
      <c r="J114" s="180"/>
      <c r="K114" s="179"/>
      <c r="L114" s="180"/>
      <c r="M114" s="180"/>
      <c r="N114" s="198"/>
      <c r="O114" s="126"/>
      <c r="P114" s="136"/>
      <c r="Q114" s="128"/>
      <c r="R114" s="128"/>
      <c r="S114" s="180"/>
      <c r="T114" s="179"/>
      <c r="U114" s="180"/>
      <c r="V114" s="180"/>
      <c r="W114" s="180"/>
      <c r="X114" s="179"/>
      <c r="Y114" s="180"/>
      <c r="Z114" s="126"/>
      <c r="AA114" s="126"/>
      <c r="AB114" s="128"/>
      <c r="AC114" s="128"/>
      <c r="AD114" s="128"/>
    </row>
    <row r="115" spans="2:30" ht="15.75" customHeight="1">
      <c r="B115" s="178"/>
      <c r="C115" s="179"/>
      <c r="D115" s="180"/>
      <c r="E115" s="180"/>
      <c r="F115" s="126"/>
      <c r="G115" s="140"/>
      <c r="H115" s="136"/>
      <c r="I115" s="128"/>
      <c r="J115" s="180"/>
      <c r="K115" s="179"/>
      <c r="L115" s="180"/>
      <c r="M115" s="180"/>
      <c r="N115" s="198"/>
      <c r="O115" s="126"/>
      <c r="P115" s="136"/>
      <c r="Q115" s="128"/>
      <c r="R115" s="128"/>
      <c r="S115" s="180"/>
      <c r="T115" s="179"/>
      <c r="U115" s="180"/>
      <c r="V115" s="180"/>
      <c r="W115" s="180"/>
      <c r="X115" s="179"/>
      <c r="Y115" s="180"/>
      <c r="Z115" s="126"/>
      <c r="AA115" s="126"/>
      <c r="AB115" s="128"/>
      <c r="AC115" s="128"/>
      <c r="AD115" s="128"/>
    </row>
    <row r="116" spans="2:30" ht="15.75" customHeight="1">
      <c r="B116" s="178"/>
      <c r="C116" s="179"/>
      <c r="D116" s="180"/>
      <c r="E116" s="180"/>
      <c r="F116" s="126"/>
      <c r="G116" s="140"/>
      <c r="H116" s="136"/>
      <c r="I116" s="128"/>
      <c r="J116" s="180"/>
      <c r="K116" s="179"/>
      <c r="L116" s="180"/>
      <c r="M116" s="180"/>
      <c r="N116" s="198"/>
      <c r="O116" s="126"/>
      <c r="P116" s="136"/>
      <c r="Q116" s="128"/>
      <c r="R116" s="128"/>
      <c r="S116" s="180"/>
      <c r="T116" s="179"/>
      <c r="U116" s="180"/>
      <c r="V116" s="180"/>
      <c r="W116" s="180"/>
      <c r="X116" s="179"/>
      <c r="Y116" s="180"/>
      <c r="Z116" s="126"/>
      <c r="AA116" s="126"/>
      <c r="AB116" s="128"/>
      <c r="AC116" s="128"/>
      <c r="AD116" s="128"/>
    </row>
    <row r="117" spans="2:30" ht="15.75" customHeight="1">
      <c r="B117" s="178"/>
      <c r="C117" s="179"/>
      <c r="D117" s="180"/>
      <c r="E117" s="180"/>
      <c r="F117" s="126"/>
      <c r="G117" s="140"/>
      <c r="H117" s="136"/>
      <c r="I117" s="128"/>
      <c r="J117" s="180"/>
      <c r="K117" s="179"/>
      <c r="L117" s="180"/>
      <c r="M117" s="180"/>
      <c r="N117" s="198"/>
      <c r="O117" s="126"/>
      <c r="P117" s="136"/>
      <c r="Q117" s="128"/>
      <c r="R117" s="128"/>
      <c r="S117" s="180"/>
      <c r="T117" s="179"/>
      <c r="U117" s="180"/>
      <c r="V117" s="180"/>
      <c r="W117" s="180"/>
      <c r="X117" s="179"/>
      <c r="Y117" s="180"/>
      <c r="Z117" s="126"/>
      <c r="AA117" s="126"/>
      <c r="AB117" s="128"/>
      <c r="AC117" s="128"/>
      <c r="AD117" s="128"/>
    </row>
    <row r="118" spans="2:30" ht="15.75" customHeight="1">
      <c r="B118" s="178"/>
      <c r="C118" s="179"/>
      <c r="D118" s="180"/>
      <c r="E118" s="180"/>
      <c r="F118" s="126"/>
      <c r="G118" s="140"/>
      <c r="H118" s="136"/>
      <c r="I118" s="128"/>
      <c r="J118" s="180"/>
      <c r="K118" s="179"/>
      <c r="L118" s="180"/>
      <c r="M118" s="180"/>
      <c r="N118" s="198"/>
      <c r="O118" s="126"/>
      <c r="P118" s="136"/>
      <c r="Q118" s="128"/>
      <c r="R118" s="128"/>
      <c r="S118" s="180"/>
      <c r="T118" s="179"/>
      <c r="U118" s="180"/>
      <c r="V118" s="180"/>
      <c r="W118" s="180"/>
      <c r="X118" s="179"/>
      <c r="Y118" s="180"/>
      <c r="Z118" s="126"/>
      <c r="AA118" s="126"/>
      <c r="AB118" s="128"/>
      <c r="AC118" s="128"/>
      <c r="AD118" s="128"/>
    </row>
    <row r="119" spans="2:30" ht="15.75" customHeight="1">
      <c r="B119" s="137" t="s">
        <v>91</v>
      </c>
      <c r="C119" s="136"/>
      <c r="D119" s="138"/>
      <c r="E119" s="139"/>
      <c r="F119" s="126"/>
      <c r="G119" s="140"/>
      <c r="H119" s="136"/>
      <c r="I119" s="128"/>
      <c r="J119" s="128"/>
      <c r="K119" s="136"/>
      <c r="L119" s="128"/>
      <c r="M119" s="128"/>
      <c r="N119" s="128"/>
      <c r="O119" s="128"/>
      <c r="P119" s="136"/>
      <c r="Q119" s="128"/>
      <c r="R119" s="128"/>
      <c r="S119" s="133"/>
      <c r="T119" s="140"/>
      <c r="U119" s="126"/>
      <c r="V119" s="133"/>
      <c r="W119" s="126"/>
      <c r="X119" s="205"/>
      <c r="Y119" s="209"/>
      <c r="Z119" s="128"/>
      <c r="AA119" s="128"/>
      <c r="AB119" s="128"/>
      <c r="AC119" s="128"/>
      <c r="AD119" s="210"/>
    </row>
    <row r="120" spans="2:30" ht="15.75" customHeight="1">
      <c r="B120" s="327" t="s">
        <v>113</v>
      </c>
      <c r="C120" s="136"/>
      <c r="D120" s="129"/>
      <c r="E120" s="128"/>
      <c r="F120" s="128"/>
      <c r="G120" s="142"/>
      <c r="H120" s="136"/>
      <c r="I120" s="128"/>
      <c r="J120" s="128"/>
      <c r="K120" s="192"/>
      <c r="L120" s="128"/>
      <c r="M120" s="128"/>
      <c r="N120" s="128"/>
      <c r="O120" s="128"/>
      <c r="P120" s="142"/>
      <c r="Q120" s="128"/>
      <c r="R120" s="128"/>
      <c r="S120" s="128"/>
      <c r="T120" s="142"/>
      <c r="U120" s="128"/>
      <c r="V120" s="128"/>
      <c r="W120" s="128"/>
      <c r="X120" s="142"/>
      <c r="Y120" s="128"/>
      <c r="Z120" s="128"/>
      <c r="AA120" s="128"/>
      <c r="AB120" s="128"/>
      <c r="AC120" s="128"/>
      <c r="AD120" s="188"/>
    </row>
    <row r="121" spans="2:30" ht="15.75" customHeight="1">
      <c r="B121" s="143" t="s">
        <v>5</v>
      </c>
      <c r="C121" s="183">
        <v>1</v>
      </c>
      <c r="D121" s="144">
        <v>2</v>
      </c>
      <c r="E121" s="144">
        <v>3</v>
      </c>
      <c r="F121" s="144">
        <v>4</v>
      </c>
      <c r="G121" s="145">
        <v>5</v>
      </c>
      <c r="H121" s="146">
        <v>6</v>
      </c>
      <c r="I121" s="144">
        <v>7</v>
      </c>
      <c r="J121" s="144">
        <v>8</v>
      </c>
      <c r="K121" s="144">
        <v>9</v>
      </c>
      <c r="L121" s="145">
        <v>10</v>
      </c>
      <c r="M121" s="146">
        <v>11</v>
      </c>
      <c r="N121" s="144">
        <v>12</v>
      </c>
      <c r="O121" s="144">
        <v>13</v>
      </c>
      <c r="P121" s="144">
        <v>14</v>
      </c>
      <c r="Q121" s="145">
        <v>15</v>
      </c>
      <c r="R121" s="146">
        <v>16</v>
      </c>
      <c r="S121" s="144">
        <v>17</v>
      </c>
      <c r="T121" s="144">
        <v>18</v>
      </c>
      <c r="U121" s="144">
        <v>19</v>
      </c>
      <c r="V121" s="145">
        <v>20</v>
      </c>
      <c r="W121" s="146">
        <v>21</v>
      </c>
      <c r="X121" s="144">
        <v>22</v>
      </c>
      <c r="Y121" s="144">
        <v>23</v>
      </c>
      <c r="Z121" s="144">
        <v>24</v>
      </c>
      <c r="AA121" s="211">
        <v>25</v>
      </c>
      <c r="AB121" s="211">
        <v>26</v>
      </c>
      <c r="AC121" s="145">
        <v>27</v>
      </c>
      <c r="AD121" s="212" t="s">
        <v>6</v>
      </c>
    </row>
    <row r="122" spans="2:30" ht="15.75" customHeight="1">
      <c r="B122" s="147" t="s">
        <v>67</v>
      </c>
      <c r="C122" s="148"/>
      <c r="D122" s="151"/>
      <c r="E122" s="151"/>
      <c r="F122" s="150"/>
      <c r="G122" s="152"/>
      <c r="H122" s="148"/>
      <c r="I122" s="150"/>
      <c r="J122" s="151"/>
      <c r="K122" s="151"/>
      <c r="L122" s="152"/>
      <c r="M122" s="150"/>
      <c r="N122" s="151"/>
      <c r="O122" s="151"/>
      <c r="P122" s="151"/>
      <c r="Q122" s="152"/>
      <c r="R122" s="150"/>
      <c r="S122" s="151"/>
      <c r="T122" s="151"/>
      <c r="U122" s="151"/>
      <c r="V122" s="152"/>
      <c r="W122" s="150"/>
      <c r="X122" s="151"/>
      <c r="Y122" s="151"/>
      <c r="Z122" s="151"/>
      <c r="AA122" s="151"/>
      <c r="AB122" s="213"/>
      <c r="AC122" s="152"/>
      <c r="AD122" s="394">
        <f t="shared" ref="AD122:AD132" si="8">SUM(C122:AC122)</f>
        <v>0</v>
      </c>
    </row>
    <row r="123" spans="2:30" ht="15.75" customHeight="1">
      <c r="B123" s="153" t="s">
        <v>74</v>
      </c>
      <c r="C123" s="184"/>
      <c r="D123" s="193"/>
      <c r="E123" s="156"/>
      <c r="F123" s="156"/>
      <c r="G123" s="157"/>
      <c r="H123" s="154"/>
      <c r="I123" s="156"/>
      <c r="J123" s="156"/>
      <c r="K123" s="193"/>
      <c r="L123" s="194"/>
      <c r="M123" s="195"/>
      <c r="N123" s="156"/>
      <c r="O123" s="156"/>
      <c r="P123" s="193"/>
      <c r="Q123" s="194"/>
      <c r="R123" s="195"/>
      <c r="S123" s="156"/>
      <c r="T123" s="193"/>
      <c r="U123" s="156"/>
      <c r="V123" s="194"/>
      <c r="W123" s="195"/>
      <c r="X123" s="193"/>
      <c r="Y123" s="156"/>
      <c r="Z123" s="156"/>
      <c r="AA123" s="156"/>
      <c r="AB123" s="156"/>
      <c r="AC123" s="194"/>
      <c r="AD123" s="392">
        <f t="shared" si="8"/>
        <v>0</v>
      </c>
    </row>
    <row r="124" spans="2:30" ht="15.75" customHeight="1">
      <c r="B124" s="153" t="s">
        <v>75</v>
      </c>
      <c r="C124" s="186"/>
      <c r="D124" s="160"/>
      <c r="E124" s="160"/>
      <c r="F124" s="160"/>
      <c r="G124" s="161"/>
      <c r="H124" s="158"/>
      <c r="I124" s="160"/>
      <c r="J124" s="160"/>
      <c r="K124" s="160"/>
      <c r="L124" s="161"/>
      <c r="M124" s="158"/>
      <c r="N124" s="160"/>
      <c r="O124" s="160"/>
      <c r="P124" s="160"/>
      <c r="Q124" s="161"/>
      <c r="R124" s="158"/>
      <c r="S124" s="160"/>
      <c r="T124" s="160"/>
      <c r="U124" s="160"/>
      <c r="V124" s="161"/>
      <c r="W124" s="158"/>
      <c r="X124" s="160"/>
      <c r="Y124" s="160"/>
      <c r="Z124" s="160"/>
      <c r="AA124" s="160"/>
      <c r="AB124" s="160"/>
      <c r="AC124" s="161"/>
      <c r="AD124" s="392">
        <f t="shared" si="8"/>
        <v>0</v>
      </c>
    </row>
    <row r="125" spans="2:30" ht="15.75" customHeight="1">
      <c r="B125" s="153" t="s">
        <v>76</v>
      </c>
      <c r="C125" s="184"/>
      <c r="D125" s="193"/>
      <c r="E125" s="156"/>
      <c r="F125" s="156"/>
      <c r="G125" s="157"/>
      <c r="H125" s="154"/>
      <c r="I125" s="156"/>
      <c r="J125" s="156"/>
      <c r="K125" s="193"/>
      <c r="L125" s="194"/>
      <c r="M125" s="195"/>
      <c r="N125" s="156"/>
      <c r="O125" s="156"/>
      <c r="P125" s="193"/>
      <c r="Q125" s="194"/>
      <c r="R125" s="195"/>
      <c r="S125" s="156"/>
      <c r="T125" s="193"/>
      <c r="U125" s="156"/>
      <c r="V125" s="194"/>
      <c r="W125" s="195"/>
      <c r="X125" s="193"/>
      <c r="Y125" s="156"/>
      <c r="Z125" s="156"/>
      <c r="AA125" s="156"/>
      <c r="AB125" s="156"/>
      <c r="AC125" s="194"/>
      <c r="AD125" s="396">
        <f t="shared" si="8"/>
        <v>0</v>
      </c>
    </row>
    <row r="126" spans="2:30" ht="15.75" customHeight="1">
      <c r="B126" s="153" t="s">
        <v>77</v>
      </c>
      <c r="C126" s="186"/>
      <c r="D126" s="160"/>
      <c r="E126" s="160"/>
      <c r="F126" s="160"/>
      <c r="G126" s="161"/>
      <c r="H126" s="158"/>
      <c r="I126" s="160"/>
      <c r="J126" s="160"/>
      <c r="K126" s="160"/>
      <c r="L126" s="161"/>
      <c r="M126" s="158"/>
      <c r="N126" s="160"/>
      <c r="O126" s="160"/>
      <c r="P126" s="160"/>
      <c r="Q126" s="161"/>
      <c r="R126" s="158"/>
      <c r="S126" s="160"/>
      <c r="T126" s="160"/>
      <c r="U126" s="160"/>
      <c r="V126" s="161"/>
      <c r="W126" s="158"/>
      <c r="X126" s="160"/>
      <c r="Y126" s="160"/>
      <c r="Z126" s="160"/>
      <c r="AA126" s="160"/>
      <c r="AB126" s="160"/>
      <c r="AC126" s="161"/>
      <c r="AD126" s="396">
        <f t="shared" si="8"/>
        <v>0</v>
      </c>
    </row>
    <row r="127" spans="2:30" ht="15.75" customHeight="1">
      <c r="B127" s="153" t="s">
        <v>78</v>
      </c>
      <c r="C127" s="184"/>
      <c r="D127" s="193"/>
      <c r="E127" s="156"/>
      <c r="F127" s="156"/>
      <c r="G127" s="157"/>
      <c r="H127" s="154"/>
      <c r="I127" s="156"/>
      <c r="J127" s="156"/>
      <c r="K127" s="193"/>
      <c r="L127" s="194"/>
      <c r="M127" s="195"/>
      <c r="N127" s="156"/>
      <c r="O127" s="156"/>
      <c r="P127" s="193"/>
      <c r="Q127" s="194"/>
      <c r="R127" s="195"/>
      <c r="S127" s="156"/>
      <c r="T127" s="193"/>
      <c r="U127" s="156"/>
      <c r="V127" s="194"/>
      <c r="W127" s="195"/>
      <c r="X127" s="193"/>
      <c r="Y127" s="156"/>
      <c r="Z127" s="156"/>
      <c r="AA127" s="156"/>
      <c r="AB127" s="156"/>
      <c r="AC127" s="194"/>
      <c r="AD127" s="396">
        <f t="shared" si="8"/>
        <v>0</v>
      </c>
    </row>
    <row r="128" spans="2:30" ht="15.75" customHeight="1">
      <c r="B128" s="153" t="s">
        <v>79</v>
      </c>
      <c r="C128" s="186"/>
      <c r="D128" s="160"/>
      <c r="E128" s="160"/>
      <c r="F128" s="160"/>
      <c r="G128" s="161"/>
      <c r="H128" s="158"/>
      <c r="I128" s="160"/>
      <c r="J128" s="160"/>
      <c r="K128" s="160"/>
      <c r="L128" s="161"/>
      <c r="M128" s="158"/>
      <c r="N128" s="160"/>
      <c r="O128" s="160"/>
      <c r="P128" s="160"/>
      <c r="Q128" s="161"/>
      <c r="R128" s="158"/>
      <c r="S128" s="160"/>
      <c r="T128" s="160"/>
      <c r="U128" s="160"/>
      <c r="V128" s="161"/>
      <c r="W128" s="158"/>
      <c r="X128" s="160"/>
      <c r="Y128" s="160"/>
      <c r="Z128" s="160"/>
      <c r="AA128" s="160"/>
      <c r="AB128" s="160"/>
      <c r="AC128" s="161"/>
      <c r="AD128" s="396">
        <f t="shared" si="8"/>
        <v>0</v>
      </c>
    </row>
    <row r="129" spans="2:30" ht="15.75" customHeight="1">
      <c r="B129" s="153" t="s">
        <v>80</v>
      </c>
      <c r="C129" s="184"/>
      <c r="D129" s="193"/>
      <c r="E129" s="156"/>
      <c r="F129" s="156"/>
      <c r="G129" s="157"/>
      <c r="H129" s="154"/>
      <c r="I129" s="156"/>
      <c r="J129" s="156"/>
      <c r="K129" s="193"/>
      <c r="L129" s="194"/>
      <c r="M129" s="195"/>
      <c r="N129" s="156"/>
      <c r="O129" s="156"/>
      <c r="P129" s="193"/>
      <c r="Q129" s="194"/>
      <c r="R129" s="195"/>
      <c r="S129" s="156"/>
      <c r="T129" s="193"/>
      <c r="U129" s="156"/>
      <c r="V129" s="194"/>
      <c r="W129" s="195"/>
      <c r="X129" s="193"/>
      <c r="Y129" s="156"/>
      <c r="Z129" s="156"/>
      <c r="AA129" s="156"/>
      <c r="AB129" s="156"/>
      <c r="AC129" s="194"/>
      <c r="AD129" s="396">
        <f t="shared" si="8"/>
        <v>0</v>
      </c>
    </row>
    <row r="130" spans="2:30" ht="15.75" customHeight="1">
      <c r="B130" s="153" t="s">
        <v>81</v>
      </c>
      <c r="C130" s="186"/>
      <c r="D130" s="160"/>
      <c r="E130" s="160"/>
      <c r="F130" s="160"/>
      <c r="G130" s="161"/>
      <c r="H130" s="158"/>
      <c r="I130" s="160"/>
      <c r="J130" s="160"/>
      <c r="K130" s="160"/>
      <c r="L130" s="161"/>
      <c r="M130" s="158"/>
      <c r="N130" s="160"/>
      <c r="O130" s="160"/>
      <c r="P130" s="160"/>
      <c r="Q130" s="161"/>
      <c r="R130" s="158"/>
      <c r="S130" s="160"/>
      <c r="T130" s="160"/>
      <c r="U130" s="160"/>
      <c r="V130" s="161"/>
      <c r="W130" s="158"/>
      <c r="X130" s="160"/>
      <c r="Y130" s="160"/>
      <c r="Z130" s="160"/>
      <c r="AA130" s="160"/>
      <c r="AB130" s="160"/>
      <c r="AC130" s="161"/>
      <c r="AD130" s="396">
        <f t="shared" si="8"/>
        <v>0</v>
      </c>
    </row>
    <row r="131" spans="2:30" ht="15.75" customHeight="1">
      <c r="B131" s="162" t="s">
        <v>82</v>
      </c>
      <c r="C131" s="202"/>
      <c r="D131" s="193"/>
      <c r="E131" s="156"/>
      <c r="F131" s="156"/>
      <c r="G131" s="157"/>
      <c r="H131" s="154"/>
      <c r="I131" s="156"/>
      <c r="J131" s="156"/>
      <c r="K131" s="193"/>
      <c r="L131" s="194"/>
      <c r="M131" s="195"/>
      <c r="N131" s="156"/>
      <c r="O131" s="156"/>
      <c r="P131" s="193"/>
      <c r="Q131" s="194"/>
      <c r="R131" s="195"/>
      <c r="S131" s="156"/>
      <c r="T131" s="193"/>
      <c r="U131" s="156"/>
      <c r="V131" s="194"/>
      <c r="W131" s="195"/>
      <c r="X131" s="193"/>
      <c r="Y131" s="156"/>
      <c r="Z131" s="156"/>
      <c r="AA131" s="156"/>
      <c r="AB131" s="156"/>
      <c r="AC131" s="194"/>
      <c r="AD131" s="396">
        <f t="shared" si="8"/>
        <v>0</v>
      </c>
    </row>
    <row r="132" spans="2:30" ht="15.75" customHeight="1">
      <c r="B132" s="162" t="s">
        <v>83</v>
      </c>
      <c r="C132" s="186"/>
      <c r="D132" s="160"/>
      <c r="E132" s="160"/>
      <c r="F132" s="160"/>
      <c r="G132" s="161"/>
      <c r="H132" s="158"/>
      <c r="I132" s="160"/>
      <c r="J132" s="160"/>
      <c r="K132" s="160"/>
      <c r="L132" s="161"/>
      <c r="M132" s="158"/>
      <c r="N132" s="160"/>
      <c r="O132" s="160"/>
      <c r="P132" s="160"/>
      <c r="Q132" s="161"/>
      <c r="R132" s="158"/>
      <c r="S132" s="160"/>
      <c r="T132" s="160"/>
      <c r="U132" s="160"/>
      <c r="V132" s="161"/>
      <c r="W132" s="158"/>
      <c r="X132" s="160"/>
      <c r="Y132" s="160"/>
      <c r="Z132" s="160"/>
      <c r="AA132" s="160"/>
      <c r="AB132" s="160"/>
      <c r="AC132" s="161"/>
      <c r="AD132" s="396">
        <f t="shared" si="8"/>
        <v>0</v>
      </c>
    </row>
    <row r="133" spans="2:30" ht="15.75" customHeight="1">
      <c r="B133" s="163" t="s">
        <v>84</v>
      </c>
      <c r="C133" s="380">
        <f>SUM(C122,-C123,-C124,-C125,-C126,-C127,-C128,-C129,-C130,-C131)</f>
        <v>0</v>
      </c>
      <c r="D133" s="383">
        <f t="shared" ref="D133:AD133" si="9">SUM(D122,-D123,-D124,-D125,-D126,-D127,-D128,-D129,-D130,-D131)</f>
        <v>0</v>
      </c>
      <c r="E133" s="382">
        <f t="shared" si="9"/>
        <v>0</v>
      </c>
      <c r="F133" s="382">
        <f t="shared" si="9"/>
        <v>0</v>
      </c>
      <c r="G133" s="389">
        <f t="shared" si="9"/>
        <v>0</v>
      </c>
      <c r="H133" s="384">
        <f t="shared" si="9"/>
        <v>0</v>
      </c>
      <c r="I133" s="382">
        <f t="shared" si="9"/>
        <v>0</v>
      </c>
      <c r="J133" s="400">
        <f t="shared" si="9"/>
        <v>0</v>
      </c>
      <c r="K133" s="386">
        <f t="shared" si="9"/>
        <v>0</v>
      </c>
      <c r="L133" s="401">
        <f t="shared" si="9"/>
        <v>0</v>
      </c>
      <c r="M133" s="400">
        <f t="shared" si="9"/>
        <v>0</v>
      </c>
      <c r="N133" s="382">
        <f t="shared" si="9"/>
        <v>0</v>
      </c>
      <c r="O133" s="382">
        <f t="shared" si="9"/>
        <v>0</v>
      </c>
      <c r="P133" s="386">
        <f t="shared" si="9"/>
        <v>0</v>
      </c>
      <c r="Q133" s="401">
        <f t="shared" si="9"/>
        <v>0</v>
      </c>
      <c r="R133" s="400">
        <f t="shared" si="9"/>
        <v>0</v>
      </c>
      <c r="S133" s="382">
        <f t="shared" si="9"/>
        <v>0</v>
      </c>
      <c r="T133" s="386">
        <f t="shared" si="9"/>
        <v>0</v>
      </c>
      <c r="U133" s="382">
        <f t="shared" si="9"/>
        <v>0</v>
      </c>
      <c r="V133" s="401">
        <f t="shared" si="9"/>
        <v>0</v>
      </c>
      <c r="W133" s="400">
        <f t="shared" si="9"/>
        <v>0</v>
      </c>
      <c r="X133" s="386">
        <f t="shared" si="9"/>
        <v>0</v>
      </c>
      <c r="Y133" s="382">
        <f t="shared" si="9"/>
        <v>0</v>
      </c>
      <c r="Z133" s="382">
        <f t="shared" si="9"/>
        <v>0</v>
      </c>
      <c r="AA133" s="382">
        <f t="shared" si="9"/>
        <v>0</v>
      </c>
      <c r="AB133" s="402">
        <f t="shared" si="9"/>
        <v>0</v>
      </c>
      <c r="AC133" s="401">
        <f t="shared" si="9"/>
        <v>0</v>
      </c>
      <c r="AD133" s="397">
        <f t="shared" si="9"/>
        <v>0</v>
      </c>
    </row>
    <row r="134" spans="2:30" ht="15.75" customHeight="1">
      <c r="B134" s="166"/>
      <c r="C134" s="69"/>
      <c r="D134" s="167"/>
      <c r="E134" s="168"/>
      <c r="F134" s="168"/>
      <c r="G134" s="69"/>
      <c r="H134" s="69"/>
      <c r="I134" s="168"/>
      <c r="J134" s="168"/>
      <c r="K134" s="69"/>
      <c r="L134" s="168"/>
      <c r="M134" s="168"/>
      <c r="N134" s="168"/>
      <c r="O134" s="168"/>
      <c r="P134" s="69"/>
      <c r="Q134" s="168"/>
      <c r="R134" s="168"/>
      <c r="S134" s="168"/>
      <c r="T134" s="69"/>
      <c r="U134" s="168"/>
      <c r="V134" s="168"/>
      <c r="W134" s="168"/>
      <c r="X134" s="69"/>
      <c r="Y134" s="168"/>
      <c r="Z134" s="217"/>
      <c r="AA134" s="217"/>
      <c r="AB134" s="218"/>
      <c r="AC134" s="128"/>
      <c r="AD134" s="128"/>
    </row>
    <row r="135" spans="2:30" ht="15.75" customHeight="1">
      <c r="B135" s="169" t="s">
        <v>85</v>
      </c>
      <c r="C135" s="170"/>
      <c r="D135" s="171"/>
      <c r="E135" s="171"/>
      <c r="F135" s="411" t="e">
        <f>AD131/AD122*100</f>
        <v>#DIV/0!</v>
      </c>
      <c r="G135" s="411"/>
      <c r="H135" s="172" t="s">
        <v>13</v>
      </c>
      <c r="I135" s="180"/>
      <c r="J135" s="180"/>
      <c r="K135" s="179"/>
      <c r="L135" s="180"/>
      <c r="M135" s="180"/>
      <c r="N135" s="54"/>
      <c r="O135" s="54"/>
      <c r="P135" s="136"/>
      <c r="Q135" s="128"/>
      <c r="R135" s="128"/>
      <c r="S135" s="180"/>
      <c r="T135" s="179"/>
      <c r="U135" s="180"/>
      <c r="V135" s="180"/>
      <c r="W135" s="180"/>
      <c r="X135" s="179"/>
      <c r="Y135" s="180"/>
      <c r="Z135" s="126"/>
      <c r="AA135" s="126"/>
      <c r="AB135" s="128"/>
      <c r="AC135" s="128"/>
      <c r="AD135" s="128"/>
    </row>
    <row r="136" spans="2:30" ht="15.75" customHeight="1">
      <c r="B136" s="166"/>
      <c r="C136" s="136"/>
      <c r="D136" s="129"/>
      <c r="E136" s="128"/>
      <c r="F136" s="173"/>
      <c r="G136" s="174"/>
      <c r="H136" s="174"/>
      <c r="I136" s="128"/>
      <c r="J136" s="128"/>
      <c r="K136" s="136"/>
      <c r="L136" s="128"/>
      <c r="M136" s="128"/>
      <c r="N136" s="128"/>
      <c r="O136" s="128"/>
      <c r="P136" s="136"/>
      <c r="Q136" s="128"/>
      <c r="R136" s="128"/>
      <c r="S136" s="128"/>
      <c r="T136" s="136"/>
      <c r="U136" s="128"/>
      <c r="V136" s="128"/>
      <c r="W136" s="128"/>
      <c r="X136" s="136"/>
      <c r="Y136" s="128"/>
      <c r="Z136" s="128"/>
      <c r="AA136" s="128"/>
      <c r="AB136" s="128"/>
      <c r="AC136" s="128"/>
      <c r="AD136" s="128"/>
    </row>
    <row r="137" spans="2:30" ht="15.75" customHeight="1">
      <c r="B137" s="175" t="s">
        <v>86</v>
      </c>
      <c r="C137" s="176" t="s">
        <v>87</v>
      </c>
      <c r="D137" s="169"/>
      <c r="E137" s="169"/>
      <c r="F137" s="411" t="e">
        <f>SUM(AD123,AD124,AD125,AD126,AD127,AD128,AD129,AD130)/AD122*100</f>
        <v>#DIV/0!</v>
      </c>
      <c r="G137" s="411"/>
      <c r="H137" s="177" t="s">
        <v>13</v>
      </c>
      <c r="I137" s="129"/>
      <c r="J137" s="129"/>
      <c r="K137" s="197"/>
      <c r="L137" s="129"/>
      <c r="M137" s="129"/>
      <c r="N137" s="55"/>
      <c r="O137" s="55"/>
      <c r="P137" s="197"/>
      <c r="Q137" s="129"/>
      <c r="R137" s="129"/>
      <c r="S137" s="129"/>
      <c r="T137" s="197"/>
      <c r="U137" s="129"/>
      <c r="V137" s="129"/>
      <c r="W137" s="129"/>
      <c r="X137" s="197"/>
      <c r="Y137" s="129"/>
      <c r="Z137" s="138"/>
      <c r="AA137" s="138"/>
      <c r="AB137" s="129"/>
      <c r="AC137" s="128"/>
      <c r="AD137" s="128"/>
    </row>
    <row r="138" spans="2:30" ht="15.75" customHeight="1">
      <c r="B138" s="178"/>
      <c r="C138" s="179"/>
      <c r="D138" s="180"/>
      <c r="E138" s="180"/>
      <c r="F138" s="126"/>
      <c r="G138" s="140"/>
      <c r="H138" s="136"/>
      <c r="I138" s="128"/>
      <c r="J138" s="180"/>
      <c r="K138" s="179"/>
      <c r="L138" s="180"/>
      <c r="M138" s="180"/>
      <c r="N138" s="198"/>
      <c r="O138" s="126"/>
      <c r="P138" s="136"/>
      <c r="Q138" s="128"/>
      <c r="R138" s="128"/>
      <c r="S138" s="180"/>
      <c r="T138" s="179"/>
      <c r="U138" s="180"/>
      <c r="V138" s="180"/>
      <c r="W138" s="180"/>
      <c r="X138" s="179"/>
      <c r="Y138" s="180"/>
      <c r="Z138" s="126"/>
      <c r="AA138" s="126"/>
      <c r="AB138" s="128"/>
      <c r="AC138" s="128"/>
      <c r="AD138" s="128"/>
    </row>
    <row r="139" spans="2:30" ht="15.75" customHeight="1">
      <c r="B139" s="178"/>
      <c r="C139" s="179"/>
      <c r="D139" s="180"/>
      <c r="E139" s="180"/>
      <c r="F139" s="126"/>
      <c r="G139" s="140"/>
      <c r="H139" s="136"/>
      <c r="I139" s="128"/>
      <c r="J139" s="180"/>
      <c r="K139" s="179"/>
      <c r="L139" s="180"/>
      <c r="M139" s="180"/>
      <c r="N139" s="198"/>
      <c r="O139" s="126"/>
      <c r="P139" s="136"/>
      <c r="Q139" s="128"/>
      <c r="R139" s="128"/>
      <c r="S139" s="180"/>
      <c r="T139" s="179"/>
      <c r="U139" s="180"/>
      <c r="V139" s="180"/>
      <c r="W139" s="180"/>
      <c r="X139" s="179"/>
      <c r="Y139" s="180"/>
      <c r="Z139" s="126"/>
      <c r="AA139" s="126"/>
      <c r="AB139" s="128"/>
      <c r="AC139" s="128"/>
      <c r="AD139" s="128"/>
    </row>
    <row r="140" spans="2:30" ht="15.75" customHeight="1">
      <c r="B140" s="178"/>
      <c r="C140" s="179"/>
      <c r="D140" s="180"/>
      <c r="E140" s="180"/>
      <c r="F140" s="126"/>
      <c r="G140" s="140"/>
      <c r="H140" s="136"/>
      <c r="I140" s="128"/>
      <c r="J140" s="180"/>
      <c r="K140" s="179"/>
      <c r="L140" s="180"/>
      <c r="M140" s="180"/>
      <c r="N140" s="198"/>
      <c r="O140" s="126"/>
      <c r="P140" s="136"/>
      <c r="Q140" s="128"/>
      <c r="R140" s="128"/>
      <c r="S140" s="180"/>
      <c r="T140" s="179"/>
      <c r="U140" s="180"/>
      <c r="V140" s="180"/>
      <c r="W140" s="180"/>
      <c r="X140" s="179"/>
      <c r="Y140" s="180"/>
      <c r="Z140" s="126"/>
      <c r="AA140" s="126"/>
      <c r="AB140" s="128"/>
      <c r="AC140" s="128"/>
      <c r="AD140" s="128"/>
    </row>
    <row r="141" spans="2:30" ht="15.75" customHeight="1">
      <c r="B141" s="178"/>
      <c r="C141" s="179"/>
      <c r="D141" s="180"/>
      <c r="E141" s="180"/>
      <c r="F141" s="126"/>
      <c r="G141" s="140"/>
      <c r="H141" s="136"/>
      <c r="I141" s="128"/>
      <c r="J141" s="180"/>
      <c r="K141" s="179"/>
      <c r="L141" s="180"/>
      <c r="M141" s="180"/>
      <c r="N141" s="198"/>
      <c r="O141" s="126"/>
      <c r="P141" s="136"/>
      <c r="Q141" s="128"/>
      <c r="R141" s="128"/>
      <c r="S141" s="180"/>
      <c r="T141" s="179"/>
      <c r="U141" s="180"/>
      <c r="V141" s="180"/>
      <c r="W141" s="180"/>
      <c r="X141" s="179"/>
      <c r="Y141" s="180"/>
      <c r="Z141" s="126"/>
      <c r="AA141" s="126"/>
      <c r="AB141" s="128"/>
      <c r="AC141" s="128"/>
      <c r="AD141" s="128"/>
    </row>
    <row r="142" spans="2:30" ht="15.75" customHeight="1">
      <c r="B142" s="178"/>
      <c r="C142" s="179"/>
      <c r="D142" s="180"/>
      <c r="E142" s="180"/>
      <c r="F142" s="126"/>
      <c r="G142" s="140"/>
      <c r="H142" s="136"/>
      <c r="I142" s="128"/>
      <c r="J142" s="180"/>
      <c r="K142" s="179"/>
      <c r="L142" s="180"/>
      <c r="M142" s="180"/>
      <c r="N142" s="198"/>
      <c r="O142" s="126"/>
      <c r="P142" s="136"/>
      <c r="Q142" s="128"/>
      <c r="R142" s="128"/>
      <c r="S142" s="180"/>
      <c r="T142" s="179"/>
      <c r="U142" s="180"/>
      <c r="V142" s="180"/>
      <c r="W142" s="180"/>
      <c r="X142" s="179"/>
      <c r="Y142" s="180"/>
      <c r="Z142" s="126"/>
      <c r="AA142" s="126"/>
      <c r="AB142" s="128"/>
      <c r="AC142" s="128"/>
      <c r="AD142" s="128"/>
    </row>
    <row r="143" spans="2:30" ht="15.75" customHeight="1">
      <c r="B143" s="178"/>
      <c r="C143" s="179"/>
      <c r="D143" s="180"/>
      <c r="E143" s="180"/>
      <c r="F143" s="126"/>
      <c r="G143" s="140"/>
      <c r="H143" s="136"/>
      <c r="I143" s="128"/>
      <c r="J143" s="180"/>
      <c r="K143" s="179"/>
      <c r="L143" s="180"/>
      <c r="M143" s="180"/>
      <c r="N143" s="198"/>
      <c r="O143" s="126"/>
      <c r="P143" s="136"/>
      <c r="Q143" s="128"/>
      <c r="R143" s="128"/>
      <c r="S143" s="180"/>
      <c r="T143" s="179"/>
      <c r="U143" s="180"/>
      <c r="V143" s="180"/>
      <c r="W143" s="180"/>
      <c r="X143" s="179"/>
      <c r="Y143" s="180"/>
      <c r="Z143" s="126"/>
      <c r="AA143" s="126"/>
      <c r="AB143" s="128"/>
      <c r="AC143" s="128"/>
      <c r="AD143" s="128"/>
    </row>
    <row r="144" spans="2:30" ht="15.75" customHeight="1">
      <c r="B144" s="178"/>
      <c r="C144" s="179"/>
      <c r="D144" s="180"/>
      <c r="E144" s="180"/>
      <c r="F144" s="126"/>
      <c r="G144" s="140"/>
      <c r="H144" s="136"/>
      <c r="I144" s="128"/>
      <c r="J144" s="180"/>
      <c r="K144" s="179"/>
      <c r="L144" s="180"/>
      <c r="M144" s="180"/>
      <c r="N144" s="198"/>
      <c r="O144" s="126"/>
      <c r="P144" s="136"/>
      <c r="Q144" s="128"/>
      <c r="R144" s="128"/>
      <c r="S144" s="180"/>
      <c r="T144" s="179"/>
      <c r="U144" s="180"/>
      <c r="V144" s="180"/>
      <c r="W144" s="180"/>
      <c r="X144" s="179"/>
      <c r="Y144" s="180"/>
      <c r="Z144" s="126"/>
      <c r="AA144" s="126"/>
      <c r="AB144" s="128"/>
      <c r="AC144" s="128"/>
      <c r="AD144" s="128"/>
    </row>
    <row r="145" spans="2:30" ht="15.75" customHeight="1">
      <c r="B145" s="178"/>
      <c r="C145" s="179"/>
      <c r="D145" s="180"/>
      <c r="E145" s="180"/>
      <c r="F145" s="126"/>
      <c r="G145" s="140"/>
      <c r="H145" s="136"/>
      <c r="I145" s="128"/>
      <c r="J145" s="180"/>
      <c r="K145" s="179"/>
      <c r="L145" s="180"/>
      <c r="M145" s="180"/>
      <c r="N145" s="198"/>
      <c r="O145" s="126"/>
      <c r="P145" s="136"/>
      <c r="Q145" s="128"/>
      <c r="R145" s="128"/>
      <c r="S145" s="180"/>
      <c r="T145" s="179"/>
      <c r="U145" s="180"/>
      <c r="V145" s="180"/>
      <c r="W145" s="180"/>
      <c r="X145" s="179"/>
      <c r="Y145" s="180"/>
      <c r="Z145" s="126"/>
      <c r="AA145" s="126"/>
      <c r="AB145" s="128"/>
      <c r="AC145" s="128"/>
      <c r="AD145" s="128"/>
    </row>
    <row r="146" spans="2:30" ht="15.75" customHeight="1">
      <c r="B146" s="178"/>
      <c r="C146" s="179"/>
      <c r="D146" s="180"/>
      <c r="E146" s="180"/>
      <c r="F146" s="126"/>
      <c r="G146" s="140"/>
      <c r="H146" s="136"/>
      <c r="I146" s="128"/>
      <c r="J146" s="180"/>
      <c r="K146" s="179"/>
      <c r="L146" s="180"/>
      <c r="M146" s="180"/>
      <c r="N146" s="198"/>
      <c r="O146" s="126"/>
      <c r="P146" s="136"/>
      <c r="Q146" s="128"/>
      <c r="R146" s="128"/>
      <c r="S146" s="180"/>
      <c r="T146" s="179"/>
      <c r="U146" s="180"/>
      <c r="V146" s="180"/>
      <c r="W146" s="180"/>
      <c r="X146" s="179"/>
      <c r="Y146" s="180"/>
      <c r="Z146" s="126"/>
      <c r="AA146" s="126"/>
      <c r="AB146" s="128"/>
      <c r="AC146" s="128"/>
      <c r="AD146" s="128"/>
    </row>
    <row r="147" spans="2:30" ht="15.75" customHeight="1">
      <c r="B147" s="137" t="s">
        <v>92</v>
      </c>
      <c r="C147" s="136"/>
      <c r="D147" s="138"/>
      <c r="E147" s="139"/>
      <c r="F147" s="126"/>
      <c r="G147" s="140"/>
      <c r="H147" s="136"/>
      <c r="I147" s="128"/>
      <c r="J147" s="128"/>
      <c r="K147" s="136"/>
      <c r="L147" s="128"/>
      <c r="M147" s="128"/>
      <c r="N147" s="128"/>
      <c r="O147" s="128"/>
      <c r="P147" s="136"/>
      <c r="Q147" s="128"/>
      <c r="R147" s="128"/>
      <c r="S147" s="133"/>
      <c r="T147" s="140"/>
      <c r="U147" s="126"/>
      <c r="V147" s="133"/>
      <c r="W147" s="126"/>
      <c r="X147" s="205"/>
      <c r="Y147" s="209"/>
      <c r="Z147" s="128"/>
      <c r="AA147" s="128"/>
      <c r="AB147" s="128"/>
      <c r="AC147" s="128"/>
      <c r="AD147" s="210"/>
    </row>
    <row r="148" spans="2:30" ht="15.75" customHeight="1">
      <c r="B148" s="327" t="s">
        <v>127</v>
      </c>
      <c r="C148" s="136"/>
      <c r="D148" s="129"/>
      <c r="E148" s="128"/>
      <c r="F148" s="128"/>
      <c r="G148" s="142"/>
      <c r="H148" s="136"/>
      <c r="I148" s="128"/>
      <c r="J148" s="128"/>
      <c r="K148" s="192"/>
      <c r="L148" s="128"/>
      <c r="M148" s="128"/>
      <c r="N148" s="128"/>
      <c r="O148" s="128"/>
      <c r="P148" s="142"/>
      <c r="Q148" s="128"/>
      <c r="R148" s="128"/>
      <c r="S148" s="128"/>
      <c r="T148" s="142"/>
      <c r="U148" s="128"/>
      <c r="V148" s="128"/>
      <c r="W148" s="128"/>
      <c r="X148" s="142"/>
      <c r="Y148" s="128"/>
      <c r="Z148" s="128"/>
      <c r="AA148" s="128"/>
      <c r="AB148" s="128"/>
      <c r="AC148" s="128"/>
      <c r="AD148" s="188"/>
    </row>
    <row r="149" spans="2:30" ht="15.75" customHeight="1">
      <c r="B149" s="143" t="s">
        <v>5</v>
      </c>
      <c r="C149" s="183">
        <v>1</v>
      </c>
      <c r="D149" s="144">
        <v>2</v>
      </c>
      <c r="E149" s="144">
        <v>3</v>
      </c>
      <c r="F149" s="144">
        <v>4</v>
      </c>
      <c r="G149" s="145">
        <v>5</v>
      </c>
      <c r="H149" s="146">
        <v>6</v>
      </c>
      <c r="I149" s="144">
        <v>7</v>
      </c>
      <c r="J149" s="144">
        <v>8</v>
      </c>
      <c r="K149" s="144">
        <v>9</v>
      </c>
      <c r="L149" s="145">
        <v>10</v>
      </c>
      <c r="M149" s="146">
        <v>11</v>
      </c>
      <c r="N149" s="144">
        <v>12</v>
      </c>
      <c r="O149" s="144">
        <v>13</v>
      </c>
      <c r="P149" s="144">
        <v>14</v>
      </c>
      <c r="Q149" s="145">
        <v>15</v>
      </c>
      <c r="R149" s="146">
        <v>16</v>
      </c>
      <c r="S149" s="144">
        <v>17</v>
      </c>
      <c r="T149" s="144">
        <v>18</v>
      </c>
      <c r="U149" s="144">
        <v>19</v>
      </c>
      <c r="V149" s="145">
        <v>20</v>
      </c>
      <c r="W149" s="146">
        <v>21</v>
      </c>
      <c r="X149" s="144">
        <v>22</v>
      </c>
      <c r="Y149" s="144">
        <v>23</v>
      </c>
      <c r="Z149" s="144">
        <v>24</v>
      </c>
      <c r="AA149" s="211">
        <v>25</v>
      </c>
      <c r="AB149" s="211">
        <v>26</v>
      </c>
      <c r="AC149" s="145">
        <v>27</v>
      </c>
      <c r="AD149" s="212" t="s">
        <v>6</v>
      </c>
    </row>
    <row r="150" spans="2:30" ht="15.75" customHeight="1">
      <c r="B150" s="147" t="s">
        <v>67</v>
      </c>
      <c r="C150" s="148"/>
      <c r="D150" s="149"/>
      <c r="E150" s="151"/>
      <c r="F150" s="151"/>
      <c r="G150" s="200"/>
      <c r="H150" s="150"/>
      <c r="I150" s="151"/>
      <c r="J150" s="151"/>
      <c r="K150" s="151"/>
      <c r="L150" s="152"/>
      <c r="M150" s="150"/>
      <c r="N150" s="151"/>
      <c r="O150" s="151"/>
      <c r="P150" s="151"/>
      <c r="Q150" s="152"/>
      <c r="R150" s="150"/>
      <c r="S150" s="151"/>
      <c r="T150" s="151"/>
      <c r="U150" s="151"/>
      <c r="V150" s="200"/>
      <c r="W150" s="150"/>
      <c r="X150" s="151"/>
      <c r="Y150" s="151"/>
      <c r="Z150" s="150"/>
      <c r="AA150" s="214"/>
      <c r="AB150" s="214"/>
      <c r="AC150" s="152"/>
      <c r="AD150" s="394">
        <f t="shared" ref="AD150:AD160" si="10">SUM(C150:AC150)</f>
        <v>0</v>
      </c>
    </row>
    <row r="151" spans="2:30" ht="15.75" customHeight="1">
      <c r="B151" s="153" t="s">
        <v>74</v>
      </c>
      <c r="C151" s="184"/>
      <c r="D151" s="155"/>
      <c r="E151" s="156"/>
      <c r="F151" s="156"/>
      <c r="G151" s="185"/>
      <c r="H151" s="184"/>
      <c r="I151" s="156"/>
      <c r="J151" s="156"/>
      <c r="K151" s="193"/>
      <c r="L151" s="201"/>
      <c r="M151" s="202"/>
      <c r="N151" s="156"/>
      <c r="O151" s="156"/>
      <c r="P151" s="193"/>
      <c r="Q151" s="201"/>
      <c r="R151" s="202"/>
      <c r="S151" s="156"/>
      <c r="T151" s="193"/>
      <c r="U151" s="156"/>
      <c r="V151" s="201"/>
      <c r="W151" s="202"/>
      <c r="X151" s="193"/>
      <c r="Y151" s="156"/>
      <c r="Z151" s="156"/>
      <c r="AA151" s="156"/>
      <c r="AB151" s="156"/>
      <c r="AC151" s="201"/>
      <c r="AD151" s="392">
        <f t="shared" si="10"/>
        <v>0</v>
      </c>
    </row>
    <row r="152" spans="2:30" ht="15.75" customHeight="1">
      <c r="B152" s="153" t="s">
        <v>75</v>
      </c>
      <c r="C152" s="186"/>
      <c r="D152" s="159"/>
      <c r="E152" s="160"/>
      <c r="F152" s="160"/>
      <c r="G152" s="187"/>
      <c r="H152" s="186"/>
      <c r="I152" s="160"/>
      <c r="J152" s="160"/>
      <c r="K152" s="160"/>
      <c r="L152" s="187"/>
      <c r="M152" s="186"/>
      <c r="N152" s="160"/>
      <c r="O152" s="160"/>
      <c r="P152" s="160"/>
      <c r="Q152" s="187"/>
      <c r="R152" s="186"/>
      <c r="S152" s="160"/>
      <c r="T152" s="160"/>
      <c r="U152" s="160"/>
      <c r="V152" s="187"/>
      <c r="W152" s="186"/>
      <c r="X152" s="160"/>
      <c r="Y152" s="160"/>
      <c r="Z152" s="160"/>
      <c r="AA152" s="160"/>
      <c r="AB152" s="160"/>
      <c r="AC152" s="187"/>
      <c r="AD152" s="392">
        <f t="shared" si="10"/>
        <v>0</v>
      </c>
    </row>
    <row r="153" spans="2:30" ht="15.75" customHeight="1">
      <c r="B153" s="153" t="s">
        <v>76</v>
      </c>
      <c r="C153" s="184"/>
      <c r="D153" s="155"/>
      <c r="E153" s="156"/>
      <c r="F153" s="156"/>
      <c r="G153" s="185"/>
      <c r="H153" s="184"/>
      <c r="I153" s="156"/>
      <c r="J153" s="156"/>
      <c r="K153" s="193"/>
      <c r="L153" s="201"/>
      <c r="M153" s="202"/>
      <c r="N153" s="156"/>
      <c r="O153" s="156"/>
      <c r="P153" s="193"/>
      <c r="Q153" s="201"/>
      <c r="R153" s="202"/>
      <c r="S153" s="156"/>
      <c r="T153" s="193"/>
      <c r="U153" s="156"/>
      <c r="V153" s="201"/>
      <c r="W153" s="202"/>
      <c r="X153" s="193"/>
      <c r="Y153" s="156"/>
      <c r="Z153" s="156"/>
      <c r="AA153" s="156"/>
      <c r="AB153" s="156"/>
      <c r="AC153" s="201"/>
      <c r="AD153" s="396">
        <f t="shared" si="10"/>
        <v>0</v>
      </c>
    </row>
    <row r="154" spans="2:30" ht="15.75" customHeight="1">
      <c r="B154" s="153" t="s">
        <v>77</v>
      </c>
      <c r="C154" s="186"/>
      <c r="D154" s="159"/>
      <c r="E154" s="160"/>
      <c r="F154" s="160"/>
      <c r="G154" s="187"/>
      <c r="H154" s="186"/>
      <c r="I154" s="160"/>
      <c r="J154" s="160"/>
      <c r="K154" s="160"/>
      <c r="L154" s="187"/>
      <c r="M154" s="186"/>
      <c r="N154" s="160"/>
      <c r="O154" s="160"/>
      <c r="P154" s="160"/>
      <c r="Q154" s="187"/>
      <c r="R154" s="186"/>
      <c r="S154" s="160"/>
      <c r="T154" s="160"/>
      <c r="U154" s="160"/>
      <c r="V154" s="187"/>
      <c r="W154" s="186"/>
      <c r="X154" s="160"/>
      <c r="Y154" s="160"/>
      <c r="Z154" s="160"/>
      <c r="AA154" s="160"/>
      <c r="AB154" s="160"/>
      <c r="AC154" s="187"/>
      <c r="AD154" s="396">
        <f t="shared" si="10"/>
        <v>0</v>
      </c>
    </row>
    <row r="155" spans="2:30" ht="15.75" customHeight="1">
      <c r="B155" s="153" t="s">
        <v>78</v>
      </c>
      <c r="C155" s="184"/>
      <c r="D155" s="155"/>
      <c r="E155" s="156"/>
      <c r="F155" s="156"/>
      <c r="G155" s="185"/>
      <c r="H155" s="184"/>
      <c r="I155" s="156"/>
      <c r="J155" s="156"/>
      <c r="K155" s="193"/>
      <c r="L155" s="201"/>
      <c r="M155" s="202"/>
      <c r="N155" s="156"/>
      <c r="O155" s="156"/>
      <c r="P155" s="193"/>
      <c r="Q155" s="201"/>
      <c r="R155" s="202"/>
      <c r="S155" s="156"/>
      <c r="T155" s="193"/>
      <c r="U155" s="156"/>
      <c r="V155" s="201"/>
      <c r="W155" s="202"/>
      <c r="X155" s="193"/>
      <c r="Y155" s="156"/>
      <c r="Z155" s="156"/>
      <c r="AA155" s="156"/>
      <c r="AB155" s="156"/>
      <c r="AC155" s="201"/>
      <c r="AD155" s="396">
        <f t="shared" si="10"/>
        <v>0</v>
      </c>
    </row>
    <row r="156" spans="2:30" ht="15.75" customHeight="1">
      <c r="B156" s="153" t="s">
        <v>79</v>
      </c>
      <c r="C156" s="186"/>
      <c r="D156" s="159"/>
      <c r="E156" s="160"/>
      <c r="F156" s="160"/>
      <c r="G156" s="187"/>
      <c r="H156" s="186"/>
      <c r="I156" s="160"/>
      <c r="J156" s="160"/>
      <c r="K156" s="160"/>
      <c r="L156" s="187"/>
      <c r="M156" s="186"/>
      <c r="N156" s="160"/>
      <c r="O156" s="160"/>
      <c r="P156" s="160"/>
      <c r="Q156" s="187"/>
      <c r="R156" s="186"/>
      <c r="S156" s="160"/>
      <c r="T156" s="160"/>
      <c r="U156" s="160"/>
      <c r="V156" s="187"/>
      <c r="W156" s="186"/>
      <c r="X156" s="160"/>
      <c r="Y156" s="160"/>
      <c r="Z156" s="160"/>
      <c r="AA156" s="160"/>
      <c r="AB156" s="160"/>
      <c r="AC156" s="187"/>
      <c r="AD156" s="396">
        <f t="shared" si="10"/>
        <v>0</v>
      </c>
    </row>
    <row r="157" spans="2:30" ht="15.75" customHeight="1">
      <c r="B157" s="153" t="s">
        <v>80</v>
      </c>
      <c r="C157" s="184"/>
      <c r="D157" s="155"/>
      <c r="E157" s="156"/>
      <c r="F157" s="156"/>
      <c r="G157" s="185"/>
      <c r="H157" s="184"/>
      <c r="I157" s="156"/>
      <c r="J157" s="156"/>
      <c r="K157" s="193"/>
      <c r="L157" s="201"/>
      <c r="M157" s="202"/>
      <c r="N157" s="156"/>
      <c r="O157" s="156"/>
      <c r="P157" s="193"/>
      <c r="Q157" s="201"/>
      <c r="R157" s="202"/>
      <c r="S157" s="156"/>
      <c r="T157" s="193"/>
      <c r="U157" s="156"/>
      <c r="V157" s="201"/>
      <c r="W157" s="202"/>
      <c r="X157" s="193"/>
      <c r="Y157" s="156"/>
      <c r="Z157" s="156"/>
      <c r="AA157" s="156"/>
      <c r="AB157" s="156"/>
      <c r="AC157" s="201"/>
      <c r="AD157" s="396">
        <f t="shared" si="10"/>
        <v>0</v>
      </c>
    </row>
    <row r="158" spans="2:30" ht="15.75" customHeight="1">
      <c r="B158" s="153" t="s">
        <v>81</v>
      </c>
      <c r="C158" s="186"/>
      <c r="D158" s="159"/>
      <c r="E158" s="160"/>
      <c r="F158" s="160"/>
      <c r="G158" s="187"/>
      <c r="H158" s="186"/>
      <c r="I158" s="160"/>
      <c r="J158" s="160"/>
      <c r="K158" s="160"/>
      <c r="L158" s="187"/>
      <c r="M158" s="186"/>
      <c r="N158" s="160"/>
      <c r="O158" s="160"/>
      <c r="P158" s="160"/>
      <c r="Q158" s="187"/>
      <c r="R158" s="186"/>
      <c r="S158" s="160"/>
      <c r="T158" s="160"/>
      <c r="U158" s="160"/>
      <c r="V158" s="187"/>
      <c r="W158" s="186"/>
      <c r="X158" s="160"/>
      <c r="Y158" s="160"/>
      <c r="Z158" s="160"/>
      <c r="AA158" s="160"/>
      <c r="AB158" s="160"/>
      <c r="AC158" s="187"/>
      <c r="AD158" s="396">
        <f t="shared" si="10"/>
        <v>0</v>
      </c>
    </row>
    <row r="159" spans="2:30" ht="15.75" customHeight="1">
      <c r="B159" s="162" t="s">
        <v>82</v>
      </c>
      <c r="C159" s="184"/>
      <c r="D159" s="155"/>
      <c r="E159" s="156"/>
      <c r="F159" s="156"/>
      <c r="G159" s="185"/>
      <c r="H159" s="184"/>
      <c r="I159" s="156"/>
      <c r="J159" s="156"/>
      <c r="K159" s="193"/>
      <c r="L159" s="201"/>
      <c r="M159" s="202"/>
      <c r="N159" s="156"/>
      <c r="O159" s="156"/>
      <c r="P159" s="193"/>
      <c r="Q159" s="201"/>
      <c r="R159" s="202"/>
      <c r="S159" s="156"/>
      <c r="T159" s="193"/>
      <c r="U159" s="156"/>
      <c r="V159" s="201"/>
      <c r="W159" s="202"/>
      <c r="X159" s="193"/>
      <c r="Y159" s="156"/>
      <c r="Z159" s="156"/>
      <c r="AA159" s="156"/>
      <c r="AB159" s="156"/>
      <c r="AC159" s="201"/>
      <c r="AD159" s="396">
        <f t="shared" si="10"/>
        <v>0</v>
      </c>
    </row>
    <row r="160" spans="2:30" ht="15.75" customHeight="1">
      <c r="B160" s="162" t="s">
        <v>83</v>
      </c>
      <c r="C160" s="186"/>
      <c r="D160" s="159"/>
      <c r="E160" s="160"/>
      <c r="F160" s="160"/>
      <c r="G160" s="187"/>
      <c r="H160" s="186"/>
      <c r="I160" s="160"/>
      <c r="J160" s="160"/>
      <c r="K160" s="160"/>
      <c r="L160" s="187"/>
      <c r="M160" s="186"/>
      <c r="N160" s="160"/>
      <c r="O160" s="160"/>
      <c r="P160" s="160"/>
      <c r="Q160" s="187"/>
      <c r="R160" s="186"/>
      <c r="S160" s="160"/>
      <c r="T160" s="160"/>
      <c r="U160" s="160"/>
      <c r="V160" s="187"/>
      <c r="W160" s="186"/>
      <c r="X160" s="160"/>
      <c r="Y160" s="160"/>
      <c r="Z160" s="160"/>
      <c r="AA160" s="160"/>
      <c r="AB160" s="160"/>
      <c r="AC160" s="187"/>
      <c r="AD160" s="396">
        <f t="shared" si="10"/>
        <v>0</v>
      </c>
    </row>
    <row r="161" spans="2:30" ht="15.75" customHeight="1">
      <c r="B161" s="163" t="s">
        <v>84</v>
      </c>
      <c r="C161" s="380">
        <f>SUM(C150,-C151,-C152,-C153,-C154,-C155,-C156,-C157,-C158,-C159)</f>
        <v>0</v>
      </c>
      <c r="D161" s="383">
        <f t="shared" ref="D161:AD161" si="11">SUM(D150,-D151,-D152,-D153,-D154,-D155,-D156,-D157,-D158,-D159)</f>
        <v>0</v>
      </c>
      <c r="E161" s="382">
        <f t="shared" si="11"/>
        <v>0</v>
      </c>
      <c r="F161" s="382">
        <f t="shared" si="11"/>
        <v>0</v>
      </c>
      <c r="G161" s="389">
        <f t="shared" si="11"/>
        <v>0</v>
      </c>
      <c r="H161" s="384">
        <f t="shared" si="11"/>
        <v>0</v>
      </c>
      <c r="I161" s="382">
        <f t="shared" si="11"/>
        <v>0</v>
      </c>
      <c r="J161" s="382">
        <f t="shared" si="11"/>
        <v>0</v>
      </c>
      <c r="K161" s="386">
        <f t="shared" si="11"/>
        <v>0</v>
      </c>
      <c r="L161" s="401">
        <f t="shared" si="11"/>
        <v>0</v>
      </c>
      <c r="M161" s="400">
        <f t="shared" si="11"/>
        <v>0</v>
      </c>
      <c r="N161" s="382">
        <f t="shared" si="11"/>
        <v>0</v>
      </c>
      <c r="O161" s="400">
        <f t="shared" si="11"/>
        <v>0</v>
      </c>
      <c r="P161" s="386">
        <f t="shared" si="11"/>
        <v>0</v>
      </c>
      <c r="Q161" s="401">
        <f t="shared" si="11"/>
        <v>0</v>
      </c>
      <c r="R161" s="400">
        <f t="shared" si="11"/>
        <v>0</v>
      </c>
      <c r="S161" s="382">
        <f t="shared" si="11"/>
        <v>0</v>
      </c>
      <c r="T161" s="386">
        <f t="shared" si="11"/>
        <v>0</v>
      </c>
      <c r="U161" s="382">
        <f t="shared" si="11"/>
        <v>0</v>
      </c>
      <c r="V161" s="401">
        <f t="shared" si="11"/>
        <v>0</v>
      </c>
      <c r="W161" s="400">
        <f t="shared" si="11"/>
        <v>0</v>
      </c>
      <c r="X161" s="386">
        <f t="shared" si="11"/>
        <v>0</v>
      </c>
      <c r="Y161" s="382">
        <f t="shared" si="11"/>
        <v>0</v>
      </c>
      <c r="Z161" s="382">
        <f t="shared" si="11"/>
        <v>0</v>
      </c>
      <c r="AA161" s="414">
        <f t="shared" si="11"/>
        <v>0</v>
      </c>
      <c r="AB161" s="414">
        <f t="shared" si="11"/>
        <v>0</v>
      </c>
      <c r="AC161" s="401">
        <f t="shared" si="11"/>
        <v>0</v>
      </c>
      <c r="AD161" s="397">
        <f t="shared" si="11"/>
        <v>0</v>
      </c>
    </row>
    <row r="162" spans="2:30" ht="15.75" customHeight="1">
      <c r="B162" s="166"/>
      <c r="C162" s="69"/>
      <c r="D162" s="167"/>
      <c r="E162" s="168"/>
      <c r="F162" s="168"/>
      <c r="G162" s="69"/>
      <c r="H162" s="69"/>
      <c r="I162" s="168"/>
      <c r="J162" s="168"/>
      <c r="K162" s="69"/>
      <c r="L162" s="168"/>
      <c r="M162" s="168"/>
      <c r="N162" s="168"/>
      <c r="O162" s="168"/>
      <c r="P162" s="69"/>
      <c r="Q162" s="168"/>
      <c r="R162" s="168"/>
      <c r="S162" s="168"/>
      <c r="T162" s="69"/>
      <c r="U162" s="168"/>
      <c r="V162" s="168"/>
      <c r="W162" s="168"/>
      <c r="X162" s="69"/>
      <c r="Y162" s="168"/>
      <c r="Z162" s="217"/>
      <c r="AA162" s="217"/>
      <c r="AB162" s="218"/>
      <c r="AC162" s="128"/>
      <c r="AD162" s="128"/>
    </row>
    <row r="163" spans="2:30" ht="15.75" customHeight="1">
      <c r="B163" s="169" t="s">
        <v>85</v>
      </c>
      <c r="C163" s="170"/>
      <c r="D163" s="171"/>
      <c r="E163" s="171"/>
      <c r="F163" s="411" t="e">
        <f>AD159/AD150*100</f>
        <v>#DIV/0!</v>
      </c>
      <c r="G163" s="411"/>
      <c r="H163" s="172" t="s">
        <v>13</v>
      </c>
      <c r="I163" s="180"/>
      <c r="J163" s="180"/>
      <c r="K163" s="179"/>
      <c r="L163" s="180"/>
      <c r="M163" s="180"/>
      <c r="N163" s="54"/>
      <c r="O163" s="54"/>
      <c r="P163" s="136"/>
      <c r="Q163" s="128"/>
      <c r="R163" s="128"/>
      <c r="S163" s="180"/>
      <c r="T163" s="179"/>
      <c r="U163" s="180"/>
      <c r="V163" s="180"/>
      <c r="W163" s="180"/>
      <c r="X163" s="179"/>
      <c r="Y163" s="180"/>
      <c r="Z163" s="126"/>
      <c r="AA163" s="126"/>
      <c r="AB163" s="128"/>
      <c r="AC163" s="128"/>
      <c r="AD163" s="128"/>
    </row>
    <row r="164" spans="2:30" ht="15.75" customHeight="1">
      <c r="B164" s="166"/>
      <c r="C164" s="136"/>
      <c r="D164" s="129"/>
      <c r="E164" s="128"/>
      <c r="F164" s="173"/>
      <c r="G164" s="174"/>
      <c r="H164" s="174"/>
      <c r="I164" s="128"/>
      <c r="J164" s="128"/>
      <c r="K164" s="136"/>
      <c r="L164" s="128"/>
      <c r="M164" s="128"/>
      <c r="N164" s="128"/>
      <c r="O164" s="128"/>
      <c r="P164" s="136"/>
      <c r="Q164" s="128"/>
      <c r="R164" s="128"/>
      <c r="S164" s="128"/>
      <c r="T164" s="136"/>
      <c r="U164" s="128"/>
      <c r="V164" s="128"/>
      <c r="W164" s="128"/>
      <c r="X164" s="136"/>
      <c r="Y164" s="128"/>
      <c r="Z164" s="128"/>
      <c r="AA164" s="128"/>
      <c r="AB164" s="128"/>
      <c r="AC164" s="128"/>
      <c r="AD164" s="128"/>
    </row>
    <row r="165" spans="2:30" ht="15.75" customHeight="1">
      <c r="B165" s="175" t="s">
        <v>86</v>
      </c>
      <c r="C165" s="176" t="s">
        <v>87</v>
      </c>
      <c r="D165" s="169"/>
      <c r="E165" s="169"/>
      <c r="F165" s="411" t="e">
        <f>SUM(AD151,AD152,AD153,AD154,AD155,AD156,AD157,AD158)/AD150*100</f>
        <v>#DIV/0!</v>
      </c>
      <c r="G165" s="411"/>
      <c r="H165" s="177" t="s">
        <v>13</v>
      </c>
      <c r="I165" s="129"/>
      <c r="J165" s="129"/>
      <c r="K165" s="197"/>
      <c r="L165" s="129"/>
      <c r="M165" s="129"/>
      <c r="N165" s="55"/>
      <c r="O165" s="55"/>
      <c r="P165" s="197"/>
      <c r="Q165" s="129"/>
      <c r="R165" s="129"/>
      <c r="S165" s="129"/>
      <c r="T165" s="197"/>
      <c r="U165" s="129"/>
      <c r="V165" s="129"/>
      <c r="W165" s="129"/>
      <c r="X165" s="197"/>
      <c r="Y165" s="129"/>
      <c r="Z165" s="138"/>
      <c r="AA165" s="138"/>
      <c r="AB165" s="129"/>
      <c r="AC165" s="128"/>
      <c r="AD165" s="128"/>
    </row>
    <row r="166" spans="2:30" ht="15.75" customHeight="1">
      <c r="B166" s="178"/>
      <c r="C166" s="179"/>
      <c r="D166" s="180"/>
      <c r="E166" s="180"/>
      <c r="F166" s="126"/>
      <c r="G166" s="140"/>
      <c r="H166" s="136"/>
      <c r="I166" s="128"/>
      <c r="J166" s="180"/>
      <c r="K166" s="179"/>
      <c r="L166" s="180"/>
      <c r="M166" s="180"/>
      <c r="N166" s="198"/>
      <c r="O166" s="126"/>
      <c r="P166" s="136"/>
      <c r="Q166" s="128"/>
      <c r="R166" s="128"/>
      <c r="S166" s="180"/>
      <c r="T166" s="179"/>
      <c r="U166" s="180"/>
      <c r="V166" s="180"/>
      <c r="W166" s="180"/>
      <c r="X166" s="179"/>
      <c r="Y166" s="180"/>
      <c r="Z166" s="126"/>
      <c r="AA166" s="126"/>
      <c r="AB166" s="128"/>
      <c r="AC166" s="128"/>
      <c r="AD166" s="128"/>
    </row>
    <row r="167" spans="2:30" ht="15.75" customHeight="1">
      <c r="B167" s="178"/>
      <c r="C167" s="179"/>
      <c r="D167" s="180"/>
      <c r="E167" s="180"/>
      <c r="F167" s="126"/>
      <c r="G167" s="140"/>
      <c r="H167" s="136"/>
      <c r="I167" s="128"/>
      <c r="J167" s="180"/>
      <c r="K167" s="179"/>
      <c r="L167" s="180"/>
      <c r="M167" s="180"/>
      <c r="N167" s="198"/>
      <c r="O167" s="126"/>
      <c r="P167" s="136"/>
      <c r="Q167" s="128"/>
      <c r="R167" s="128"/>
      <c r="S167" s="180"/>
      <c r="T167" s="179"/>
      <c r="U167" s="180"/>
      <c r="V167" s="180"/>
      <c r="W167" s="180"/>
      <c r="X167" s="179"/>
      <c r="Y167" s="180"/>
      <c r="Z167" s="126"/>
      <c r="AA167" s="126"/>
      <c r="AB167" s="128"/>
      <c r="AC167" s="128"/>
      <c r="AD167" s="128"/>
    </row>
    <row r="168" spans="2:30" ht="15.75" customHeight="1">
      <c r="B168" s="178"/>
      <c r="C168" s="179"/>
      <c r="D168" s="180"/>
      <c r="E168" s="180"/>
      <c r="F168" s="126"/>
      <c r="G168" s="140"/>
      <c r="H168" s="136"/>
      <c r="I168" s="128"/>
      <c r="J168" s="180"/>
      <c r="K168" s="179"/>
      <c r="L168" s="180"/>
      <c r="M168" s="180"/>
      <c r="N168" s="198"/>
      <c r="O168" s="126"/>
      <c r="P168" s="136"/>
      <c r="Q168" s="128"/>
      <c r="R168" s="128"/>
      <c r="S168" s="180"/>
      <c r="T168" s="179"/>
      <c r="U168" s="180"/>
      <c r="V168" s="180"/>
      <c r="W168" s="180"/>
      <c r="X168" s="179"/>
      <c r="Y168" s="180"/>
      <c r="Z168" s="126"/>
      <c r="AA168" s="126"/>
      <c r="AB168" s="128"/>
      <c r="AC168" s="128"/>
      <c r="AD168" s="128"/>
    </row>
    <row r="169" spans="2:30" ht="15.75" customHeight="1">
      <c r="B169" s="178"/>
      <c r="C169" s="179"/>
      <c r="D169" s="180"/>
      <c r="E169" s="180"/>
      <c r="F169" s="126"/>
      <c r="G169" s="140"/>
      <c r="H169" s="136"/>
      <c r="I169" s="128"/>
      <c r="J169" s="180"/>
      <c r="K169" s="179"/>
      <c r="L169" s="180"/>
      <c r="M169" s="180"/>
      <c r="N169" s="198"/>
      <c r="O169" s="126"/>
      <c r="P169" s="136"/>
      <c r="Q169" s="128"/>
      <c r="R169" s="128"/>
      <c r="S169" s="180"/>
      <c r="T169" s="179"/>
      <c r="U169" s="180"/>
      <c r="V169" s="180"/>
      <c r="W169" s="180"/>
      <c r="X169" s="179"/>
      <c r="Y169" s="180"/>
      <c r="Z169" s="126"/>
      <c r="AA169" s="126"/>
      <c r="AB169" s="128"/>
      <c r="AC169" s="128"/>
      <c r="AD169" s="128"/>
    </row>
    <row r="170" spans="2:30" ht="15.75" customHeight="1">
      <c r="B170" s="178"/>
      <c r="C170" s="179"/>
      <c r="D170" s="180"/>
      <c r="E170" s="180"/>
      <c r="F170" s="126"/>
      <c r="G170" s="140"/>
      <c r="H170" s="136"/>
      <c r="I170" s="128"/>
      <c r="J170" s="180"/>
      <c r="K170" s="179"/>
      <c r="L170" s="180"/>
      <c r="M170" s="180"/>
      <c r="N170" s="198"/>
      <c r="O170" s="126"/>
      <c r="P170" s="136"/>
      <c r="Q170" s="128"/>
      <c r="R170" s="128"/>
      <c r="S170" s="180"/>
      <c r="T170" s="179"/>
      <c r="U170" s="180"/>
      <c r="V170" s="180"/>
      <c r="W170" s="180"/>
      <c r="X170" s="179"/>
      <c r="Y170" s="180"/>
      <c r="Z170" s="126"/>
      <c r="AA170" s="126"/>
      <c r="AB170" s="128"/>
      <c r="AC170" s="128"/>
      <c r="AD170" s="128"/>
    </row>
    <row r="171" spans="2:30" ht="15.75" customHeight="1">
      <c r="B171" s="178"/>
      <c r="C171" s="179"/>
      <c r="D171" s="180"/>
      <c r="E171" s="180"/>
      <c r="F171" s="126"/>
      <c r="G171" s="140"/>
      <c r="H171" s="136"/>
      <c r="I171" s="128"/>
      <c r="J171" s="180"/>
      <c r="K171" s="179"/>
      <c r="L171" s="180"/>
      <c r="M171" s="180"/>
      <c r="N171" s="198"/>
      <c r="O171" s="126"/>
      <c r="P171" s="136"/>
      <c r="Q171" s="128"/>
      <c r="R171" s="128"/>
      <c r="S171" s="180"/>
      <c r="T171" s="179"/>
      <c r="U171" s="180"/>
      <c r="V171" s="180"/>
      <c r="W171" s="180"/>
      <c r="X171" s="179"/>
      <c r="Y171" s="180"/>
      <c r="Z171" s="126"/>
      <c r="AA171" s="126"/>
      <c r="AB171" s="128"/>
      <c r="AC171" s="128"/>
      <c r="AD171" s="128"/>
    </row>
    <row r="172" spans="2:30" ht="15.75" customHeight="1">
      <c r="B172" s="178"/>
      <c r="C172" s="179"/>
      <c r="D172" s="180"/>
      <c r="E172" s="180"/>
      <c r="F172" s="126"/>
      <c r="G172" s="140"/>
      <c r="H172" s="136"/>
      <c r="I172" s="128"/>
      <c r="J172" s="180"/>
      <c r="K172" s="179"/>
      <c r="L172" s="180"/>
      <c r="M172" s="180"/>
      <c r="N172" s="198"/>
      <c r="O172" s="126"/>
      <c r="P172" s="136"/>
      <c r="Q172" s="128"/>
      <c r="R172" s="128"/>
      <c r="S172" s="180"/>
      <c r="T172" s="179"/>
      <c r="U172" s="180"/>
      <c r="V172" s="180"/>
      <c r="W172" s="180"/>
      <c r="X172" s="179"/>
      <c r="Y172" s="180"/>
      <c r="Z172" s="126"/>
      <c r="AA172" s="126"/>
      <c r="AB172" s="128"/>
      <c r="AC172" s="128"/>
      <c r="AD172" s="128"/>
    </row>
    <row r="173" spans="2:30" ht="15.75" customHeight="1">
      <c r="B173" s="178"/>
      <c r="C173" s="179"/>
      <c r="D173" s="180"/>
      <c r="E173" s="180"/>
      <c r="F173" s="126"/>
      <c r="G173" s="140"/>
      <c r="H173" s="136"/>
      <c r="I173" s="128"/>
      <c r="J173" s="180"/>
      <c r="K173" s="179"/>
      <c r="L173" s="180"/>
      <c r="M173" s="180"/>
      <c r="N173" s="198"/>
      <c r="O173" s="126"/>
      <c r="P173" s="136"/>
      <c r="Q173" s="128"/>
      <c r="R173" s="128"/>
      <c r="S173" s="180"/>
      <c r="T173" s="179"/>
      <c r="U173" s="180"/>
      <c r="V173" s="180"/>
      <c r="W173" s="180"/>
      <c r="X173" s="179"/>
      <c r="Y173" s="180"/>
      <c r="Z173" s="126"/>
      <c r="AA173" s="126"/>
      <c r="AB173" s="128"/>
      <c r="AC173" s="128"/>
      <c r="AD173" s="128"/>
    </row>
    <row r="174" spans="2:30" ht="15.75" customHeight="1">
      <c r="B174" s="178"/>
      <c r="C174" s="179"/>
      <c r="D174" s="180"/>
      <c r="E174" s="180"/>
      <c r="F174" s="126"/>
      <c r="G174" s="140"/>
      <c r="H174" s="136"/>
      <c r="I174" s="128"/>
      <c r="J174" s="180"/>
      <c r="K174" s="179"/>
      <c r="L174" s="180"/>
      <c r="M174" s="180"/>
      <c r="N174" s="198"/>
      <c r="O174" s="126"/>
      <c r="P174" s="136"/>
      <c r="Q174" s="128"/>
      <c r="R174" s="128"/>
      <c r="S174" s="180"/>
      <c r="T174" s="179"/>
      <c r="U174" s="180"/>
      <c r="V174" s="180"/>
      <c r="W174" s="180"/>
      <c r="X174" s="179"/>
      <c r="Y174" s="180"/>
      <c r="Z174" s="126"/>
      <c r="AA174" s="126"/>
      <c r="AB174" s="128"/>
      <c r="AC174" s="128"/>
      <c r="AD174" s="128"/>
    </row>
    <row r="175" spans="2:30" ht="15.75" customHeight="1">
      <c r="B175" s="137" t="s">
        <v>93</v>
      </c>
      <c r="C175" s="136"/>
      <c r="D175" s="138"/>
      <c r="E175" s="139"/>
      <c r="F175" s="126"/>
      <c r="G175" s="140"/>
      <c r="H175" s="136"/>
      <c r="I175" s="128"/>
      <c r="J175" s="128"/>
      <c r="K175" s="136"/>
      <c r="L175" s="128"/>
      <c r="M175" s="128"/>
      <c r="N175" s="128"/>
      <c r="O175" s="128"/>
      <c r="P175" s="136"/>
      <c r="Q175" s="128"/>
      <c r="R175" s="128"/>
      <c r="S175" s="133"/>
      <c r="T175" s="140"/>
      <c r="U175" s="126"/>
      <c r="V175" s="133"/>
      <c r="W175" s="126"/>
      <c r="X175" s="205"/>
      <c r="Y175" s="209"/>
      <c r="Z175" s="128"/>
      <c r="AA175" s="128"/>
      <c r="AB175" s="128"/>
      <c r="AC175" s="128"/>
      <c r="AD175" s="210"/>
    </row>
    <row r="176" spans="2:30" ht="15.75" customHeight="1">
      <c r="B176" s="327" t="s">
        <v>113</v>
      </c>
      <c r="C176" s="136"/>
      <c r="D176" s="129"/>
      <c r="E176" s="128"/>
      <c r="F176" s="128"/>
      <c r="G176" s="142"/>
      <c r="H176" s="136"/>
      <c r="I176" s="128"/>
      <c r="J176" s="128"/>
      <c r="K176" s="192"/>
      <c r="L176" s="128"/>
      <c r="M176" s="128"/>
      <c r="N176" s="128"/>
      <c r="O176" s="128"/>
      <c r="P176" s="142"/>
      <c r="Q176" s="128"/>
      <c r="R176" s="128"/>
      <c r="S176" s="128"/>
      <c r="T176" s="142"/>
      <c r="U176" s="128"/>
      <c r="V176" s="128"/>
      <c r="W176" s="128"/>
      <c r="X176" s="142"/>
      <c r="Y176" s="128"/>
      <c r="Z176" s="128"/>
      <c r="AA176" s="128"/>
      <c r="AB176" s="128"/>
      <c r="AC176" s="128"/>
      <c r="AD176" s="188"/>
    </row>
    <row r="177" spans="2:30" ht="15.75" customHeight="1">
      <c r="B177" s="143" t="s">
        <v>5</v>
      </c>
      <c r="C177" s="183">
        <v>1</v>
      </c>
      <c r="D177" s="144">
        <v>2</v>
      </c>
      <c r="E177" s="144">
        <v>3</v>
      </c>
      <c r="F177" s="144">
        <v>4</v>
      </c>
      <c r="G177" s="145">
        <v>5</v>
      </c>
      <c r="H177" s="146">
        <v>6</v>
      </c>
      <c r="I177" s="144">
        <v>7</v>
      </c>
      <c r="J177" s="144">
        <v>8</v>
      </c>
      <c r="K177" s="144">
        <v>9</v>
      </c>
      <c r="L177" s="145">
        <v>10</v>
      </c>
      <c r="M177" s="146">
        <v>11</v>
      </c>
      <c r="N177" s="144">
        <v>12</v>
      </c>
      <c r="O177" s="144">
        <v>13</v>
      </c>
      <c r="P177" s="144">
        <v>14</v>
      </c>
      <c r="Q177" s="145">
        <v>15</v>
      </c>
      <c r="R177" s="146">
        <v>16</v>
      </c>
      <c r="S177" s="144">
        <v>17</v>
      </c>
      <c r="T177" s="144">
        <v>18</v>
      </c>
      <c r="U177" s="144">
        <v>19</v>
      </c>
      <c r="V177" s="145">
        <v>20</v>
      </c>
      <c r="W177" s="146">
        <v>21</v>
      </c>
      <c r="X177" s="144">
        <v>22</v>
      </c>
      <c r="Y177" s="144">
        <v>23</v>
      </c>
      <c r="Z177" s="144">
        <v>24</v>
      </c>
      <c r="AA177" s="211">
        <v>25</v>
      </c>
      <c r="AB177" s="211">
        <v>26</v>
      </c>
      <c r="AC177" s="145">
        <v>27</v>
      </c>
      <c r="AD177" s="212" t="s">
        <v>6</v>
      </c>
    </row>
    <row r="178" spans="2:30" ht="15.75" customHeight="1">
      <c r="B178" s="147" t="s">
        <v>67</v>
      </c>
      <c r="C178" s="148"/>
      <c r="D178" s="219"/>
      <c r="E178" s="151"/>
      <c r="F178" s="150"/>
      <c r="G178" s="152"/>
      <c r="H178" s="150"/>
      <c r="I178" s="151"/>
      <c r="J178" s="151"/>
      <c r="K178" s="150"/>
      <c r="L178" s="152"/>
      <c r="M178" s="150"/>
      <c r="N178" s="151"/>
      <c r="O178" s="151"/>
      <c r="P178" s="151"/>
      <c r="Q178" s="152"/>
      <c r="R178" s="150"/>
      <c r="S178" s="151"/>
      <c r="T178" s="151"/>
      <c r="U178" s="151"/>
      <c r="V178" s="152"/>
      <c r="W178" s="150"/>
      <c r="X178" s="151"/>
      <c r="Y178" s="151"/>
      <c r="Z178" s="150"/>
      <c r="AA178" s="214"/>
      <c r="AB178" s="214"/>
      <c r="AC178" s="152"/>
      <c r="AD178" s="394">
        <f t="shared" ref="AD178:AD188" si="12">SUM(C178:AC178)</f>
        <v>0</v>
      </c>
    </row>
    <row r="179" spans="2:30" ht="15.75" customHeight="1">
      <c r="B179" s="153" t="s">
        <v>74</v>
      </c>
      <c r="C179" s="184"/>
      <c r="D179" s="155"/>
      <c r="E179" s="156"/>
      <c r="F179" s="156"/>
      <c r="G179" s="157"/>
      <c r="H179" s="154"/>
      <c r="I179" s="156"/>
      <c r="J179" s="156"/>
      <c r="K179" s="193"/>
      <c r="L179" s="194"/>
      <c r="M179" s="195"/>
      <c r="N179" s="156"/>
      <c r="O179" s="202"/>
      <c r="P179" s="193"/>
      <c r="Q179" s="194"/>
      <c r="R179" s="195"/>
      <c r="S179" s="156"/>
      <c r="T179" s="193"/>
      <c r="U179" s="156"/>
      <c r="V179" s="194"/>
      <c r="W179" s="195"/>
      <c r="X179" s="193"/>
      <c r="Y179" s="156"/>
      <c r="Z179" s="156"/>
      <c r="AA179" s="156"/>
      <c r="AB179" s="156"/>
      <c r="AC179" s="194"/>
      <c r="AD179" s="392">
        <f t="shared" si="12"/>
        <v>0</v>
      </c>
    </row>
    <row r="180" spans="2:30" ht="15.75" customHeight="1">
      <c r="B180" s="153" t="s">
        <v>75</v>
      </c>
      <c r="C180" s="186"/>
      <c r="D180" s="159"/>
      <c r="E180" s="160"/>
      <c r="F180" s="160"/>
      <c r="G180" s="161"/>
      <c r="H180" s="158"/>
      <c r="I180" s="160"/>
      <c r="J180" s="160"/>
      <c r="K180" s="160"/>
      <c r="L180" s="161"/>
      <c r="M180" s="158"/>
      <c r="N180" s="160"/>
      <c r="O180" s="186"/>
      <c r="P180" s="160"/>
      <c r="Q180" s="161"/>
      <c r="R180" s="158"/>
      <c r="S180" s="160"/>
      <c r="T180" s="160"/>
      <c r="U180" s="160"/>
      <c r="V180" s="161"/>
      <c r="W180" s="158"/>
      <c r="X180" s="160"/>
      <c r="Y180" s="160"/>
      <c r="Z180" s="160"/>
      <c r="AA180" s="160"/>
      <c r="AB180" s="160"/>
      <c r="AC180" s="161"/>
      <c r="AD180" s="392">
        <f t="shared" si="12"/>
        <v>0</v>
      </c>
    </row>
    <row r="181" spans="2:30" ht="15.75" customHeight="1">
      <c r="B181" s="153" t="s">
        <v>76</v>
      </c>
      <c r="C181" s="184"/>
      <c r="D181" s="155"/>
      <c r="E181" s="156"/>
      <c r="F181" s="156"/>
      <c r="G181" s="157"/>
      <c r="H181" s="154"/>
      <c r="I181" s="156"/>
      <c r="J181" s="156"/>
      <c r="K181" s="193"/>
      <c r="L181" s="194"/>
      <c r="M181" s="195"/>
      <c r="N181" s="156"/>
      <c r="O181" s="202"/>
      <c r="P181" s="193"/>
      <c r="Q181" s="194"/>
      <c r="R181" s="195"/>
      <c r="S181" s="156"/>
      <c r="T181" s="193"/>
      <c r="U181" s="156"/>
      <c r="V181" s="194"/>
      <c r="W181" s="195"/>
      <c r="X181" s="193"/>
      <c r="Y181" s="156"/>
      <c r="Z181" s="156"/>
      <c r="AA181" s="156"/>
      <c r="AB181" s="156"/>
      <c r="AC181" s="194"/>
      <c r="AD181" s="396">
        <f t="shared" si="12"/>
        <v>0</v>
      </c>
    </row>
    <row r="182" spans="2:30" ht="15.75" customHeight="1">
      <c r="B182" s="153" t="s">
        <v>77</v>
      </c>
      <c r="C182" s="186"/>
      <c r="D182" s="159"/>
      <c r="E182" s="160"/>
      <c r="F182" s="160"/>
      <c r="G182" s="161"/>
      <c r="H182" s="158"/>
      <c r="I182" s="160"/>
      <c r="J182" s="160"/>
      <c r="K182" s="160"/>
      <c r="L182" s="161"/>
      <c r="M182" s="158"/>
      <c r="N182" s="160"/>
      <c r="O182" s="186"/>
      <c r="P182" s="160"/>
      <c r="Q182" s="161"/>
      <c r="R182" s="158"/>
      <c r="S182" s="160"/>
      <c r="T182" s="160"/>
      <c r="U182" s="160"/>
      <c r="V182" s="161"/>
      <c r="W182" s="158"/>
      <c r="X182" s="160"/>
      <c r="Y182" s="160"/>
      <c r="Z182" s="160"/>
      <c r="AA182" s="160"/>
      <c r="AB182" s="160"/>
      <c r="AC182" s="161"/>
      <c r="AD182" s="396">
        <f t="shared" si="12"/>
        <v>0</v>
      </c>
    </row>
    <row r="183" spans="2:30" ht="15.75" customHeight="1">
      <c r="B183" s="153" t="s">
        <v>78</v>
      </c>
      <c r="C183" s="184"/>
      <c r="D183" s="155"/>
      <c r="E183" s="156"/>
      <c r="F183" s="156"/>
      <c r="G183" s="157"/>
      <c r="H183" s="154"/>
      <c r="I183" s="156"/>
      <c r="J183" s="156"/>
      <c r="K183" s="193"/>
      <c r="L183" s="194"/>
      <c r="M183" s="195"/>
      <c r="N183" s="156"/>
      <c r="O183" s="202"/>
      <c r="P183" s="193"/>
      <c r="Q183" s="194"/>
      <c r="R183" s="195"/>
      <c r="S183" s="156"/>
      <c r="T183" s="193"/>
      <c r="U183" s="156"/>
      <c r="V183" s="194"/>
      <c r="W183" s="195"/>
      <c r="X183" s="193"/>
      <c r="Y183" s="156"/>
      <c r="Z183" s="156"/>
      <c r="AA183" s="156"/>
      <c r="AB183" s="156"/>
      <c r="AC183" s="194"/>
      <c r="AD183" s="396">
        <f t="shared" si="12"/>
        <v>0</v>
      </c>
    </row>
    <row r="184" spans="2:30" ht="15.75" customHeight="1">
      <c r="B184" s="153" t="s">
        <v>79</v>
      </c>
      <c r="C184" s="186"/>
      <c r="D184" s="159"/>
      <c r="E184" s="160"/>
      <c r="F184" s="160"/>
      <c r="G184" s="161"/>
      <c r="H184" s="158"/>
      <c r="I184" s="160"/>
      <c r="J184" s="160"/>
      <c r="K184" s="160"/>
      <c r="L184" s="161"/>
      <c r="M184" s="158"/>
      <c r="N184" s="160"/>
      <c r="O184" s="186"/>
      <c r="P184" s="160"/>
      <c r="Q184" s="161"/>
      <c r="R184" s="158"/>
      <c r="S184" s="160"/>
      <c r="T184" s="160"/>
      <c r="U184" s="160"/>
      <c r="V184" s="161"/>
      <c r="W184" s="158"/>
      <c r="X184" s="160"/>
      <c r="Y184" s="160"/>
      <c r="Z184" s="160"/>
      <c r="AA184" s="160"/>
      <c r="AB184" s="160"/>
      <c r="AC184" s="161"/>
      <c r="AD184" s="396">
        <f t="shared" si="12"/>
        <v>0</v>
      </c>
    </row>
    <row r="185" spans="2:30" ht="15.75" customHeight="1">
      <c r="B185" s="153" t="s">
        <v>80</v>
      </c>
      <c r="C185" s="184"/>
      <c r="D185" s="155"/>
      <c r="E185" s="156"/>
      <c r="F185" s="156"/>
      <c r="G185" s="157"/>
      <c r="H185" s="154"/>
      <c r="I185" s="156"/>
      <c r="J185" s="156"/>
      <c r="K185" s="193"/>
      <c r="L185" s="194"/>
      <c r="M185" s="195"/>
      <c r="N185" s="156"/>
      <c r="O185" s="202"/>
      <c r="P185" s="193"/>
      <c r="Q185" s="194"/>
      <c r="R185" s="195"/>
      <c r="S185" s="156"/>
      <c r="T185" s="193"/>
      <c r="U185" s="156"/>
      <c r="V185" s="194"/>
      <c r="W185" s="195"/>
      <c r="X185" s="193"/>
      <c r="Y185" s="156"/>
      <c r="Z185" s="156"/>
      <c r="AA185" s="156"/>
      <c r="AB185" s="156"/>
      <c r="AC185" s="194"/>
      <c r="AD185" s="396">
        <f t="shared" si="12"/>
        <v>0</v>
      </c>
    </row>
    <row r="186" spans="2:30" ht="15.75" customHeight="1">
      <c r="B186" s="153" t="s">
        <v>81</v>
      </c>
      <c r="C186" s="186"/>
      <c r="D186" s="159"/>
      <c r="E186" s="160"/>
      <c r="F186" s="160"/>
      <c r="G186" s="161"/>
      <c r="H186" s="158"/>
      <c r="I186" s="160"/>
      <c r="J186" s="160"/>
      <c r="K186" s="160"/>
      <c r="L186" s="161"/>
      <c r="M186" s="158"/>
      <c r="N186" s="160"/>
      <c r="O186" s="186"/>
      <c r="P186" s="160"/>
      <c r="Q186" s="161"/>
      <c r="R186" s="158"/>
      <c r="S186" s="160"/>
      <c r="T186" s="160"/>
      <c r="U186" s="160"/>
      <c r="V186" s="161"/>
      <c r="W186" s="158"/>
      <c r="X186" s="160"/>
      <c r="Y186" s="160"/>
      <c r="Z186" s="160"/>
      <c r="AA186" s="160"/>
      <c r="AB186" s="160"/>
      <c r="AC186" s="161"/>
      <c r="AD186" s="396">
        <f t="shared" si="12"/>
        <v>0</v>
      </c>
    </row>
    <row r="187" spans="2:30" ht="15.75" customHeight="1">
      <c r="B187" s="162" t="s">
        <v>82</v>
      </c>
      <c r="C187" s="154"/>
      <c r="D187" s="155"/>
      <c r="E187" s="156"/>
      <c r="F187" s="156"/>
      <c r="G187" s="157"/>
      <c r="H187" s="154"/>
      <c r="I187" s="156"/>
      <c r="J187" s="156"/>
      <c r="K187" s="193"/>
      <c r="L187" s="194"/>
      <c r="M187" s="195"/>
      <c r="N187" s="156"/>
      <c r="O187" s="202"/>
      <c r="P187" s="193"/>
      <c r="Q187" s="194"/>
      <c r="R187" s="195"/>
      <c r="S187" s="156"/>
      <c r="T187" s="193"/>
      <c r="U187" s="156"/>
      <c r="V187" s="194"/>
      <c r="W187" s="195"/>
      <c r="X187" s="193"/>
      <c r="Y187" s="156"/>
      <c r="Z187" s="156"/>
      <c r="AA187" s="156"/>
      <c r="AB187" s="156"/>
      <c r="AC187" s="194"/>
      <c r="AD187" s="396">
        <f t="shared" si="12"/>
        <v>0</v>
      </c>
    </row>
    <row r="188" spans="2:30" ht="15.75" customHeight="1">
      <c r="B188" s="162" t="s">
        <v>83</v>
      </c>
      <c r="C188" s="158"/>
      <c r="D188" s="159"/>
      <c r="E188" s="160"/>
      <c r="F188" s="160"/>
      <c r="G188" s="161"/>
      <c r="H188" s="158"/>
      <c r="I188" s="160"/>
      <c r="J188" s="160"/>
      <c r="K188" s="160"/>
      <c r="L188" s="161"/>
      <c r="M188" s="158"/>
      <c r="N188" s="160"/>
      <c r="O188" s="186"/>
      <c r="P188" s="160"/>
      <c r="Q188" s="161"/>
      <c r="R188" s="158"/>
      <c r="S188" s="160"/>
      <c r="T188" s="160"/>
      <c r="U188" s="160"/>
      <c r="V188" s="161"/>
      <c r="W188" s="158"/>
      <c r="X188" s="160"/>
      <c r="Y188" s="160"/>
      <c r="Z188" s="160"/>
      <c r="AA188" s="160"/>
      <c r="AB188" s="160"/>
      <c r="AC188" s="161"/>
      <c r="AD188" s="396">
        <f t="shared" si="12"/>
        <v>0</v>
      </c>
    </row>
    <row r="189" spans="2:30" ht="15.75" customHeight="1">
      <c r="B189" s="163" t="s">
        <v>84</v>
      </c>
      <c r="C189" s="380">
        <f t="shared" ref="C189:AD189" si="13">SUM(C178,-C179,-C180,-C181,-C182,-C183,-C184,-C185,-C186,-C187)</f>
        <v>0</v>
      </c>
      <c r="D189" s="383">
        <f t="shared" si="13"/>
        <v>0</v>
      </c>
      <c r="E189" s="382">
        <f t="shared" si="13"/>
        <v>0</v>
      </c>
      <c r="F189" s="400">
        <f t="shared" si="13"/>
        <v>0</v>
      </c>
      <c r="G189" s="389">
        <f t="shared" si="13"/>
        <v>0</v>
      </c>
      <c r="H189" s="384">
        <f t="shared" si="13"/>
        <v>0</v>
      </c>
      <c r="I189" s="382">
        <f t="shared" si="13"/>
        <v>0</v>
      </c>
      <c r="J189" s="400">
        <f t="shared" si="13"/>
        <v>0</v>
      </c>
      <c r="K189" s="386">
        <f t="shared" si="13"/>
        <v>0</v>
      </c>
      <c r="L189" s="401">
        <f t="shared" si="13"/>
        <v>0</v>
      </c>
      <c r="M189" s="400">
        <f t="shared" si="13"/>
        <v>0</v>
      </c>
      <c r="N189" s="382">
        <f t="shared" si="13"/>
        <v>0</v>
      </c>
      <c r="O189" s="382">
        <f t="shared" si="13"/>
        <v>0</v>
      </c>
      <c r="P189" s="386">
        <f t="shared" si="13"/>
        <v>0</v>
      </c>
      <c r="Q189" s="401">
        <f t="shared" si="13"/>
        <v>0</v>
      </c>
      <c r="R189" s="400">
        <f t="shared" si="13"/>
        <v>0</v>
      </c>
      <c r="S189" s="382">
        <f t="shared" si="13"/>
        <v>0</v>
      </c>
      <c r="T189" s="386">
        <f t="shared" si="13"/>
        <v>0</v>
      </c>
      <c r="U189" s="382">
        <f t="shared" si="13"/>
        <v>0</v>
      </c>
      <c r="V189" s="401">
        <f t="shared" si="13"/>
        <v>0</v>
      </c>
      <c r="W189" s="400">
        <f t="shared" si="13"/>
        <v>0</v>
      </c>
      <c r="X189" s="386">
        <f t="shared" si="13"/>
        <v>0</v>
      </c>
      <c r="Y189" s="382">
        <f t="shared" si="13"/>
        <v>0</v>
      </c>
      <c r="Z189" s="382">
        <f t="shared" si="13"/>
        <v>0</v>
      </c>
      <c r="AA189" s="414">
        <f t="shared" si="13"/>
        <v>0</v>
      </c>
      <c r="AB189" s="414">
        <f t="shared" si="13"/>
        <v>0</v>
      </c>
      <c r="AC189" s="401">
        <f t="shared" si="13"/>
        <v>0</v>
      </c>
      <c r="AD189" s="397">
        <f t="shared" si="13"/>
        <v>0</v>
      </c>
    </row>
    <row r="190" spans="2:30" ht="15.75" customHeight="1">
      <c r="B190" s="166"/>
      <c r="C190" s="69"/>
      <c r="D190" s="167"/>
      <c r="E190" s="168"/>
      <c r="F190" s="168"/>
      <c r="G190" s="69"/>
      <c r="H190" s="69"/>
      <c r="I190" s="168"/>
      <c r="J190" s="168"/>
      <c r="K190" s="69"/>
      <c r="L190" s="168"/>
      <c r="M190" s="168"/>
      <c r="N190" s="168"/>
      <c r="O190" s="168"/>
      <c r="P190" s="69"/>
      <c r="Q190" s="168"/>
      <c r="R190" s="168"/>
      <c r="S190" s="168"/>
      <c r="T190" s="69"/>
      <c r="U190" s="168"/>
      <c r="V190" s="168"/>
      <c r="W190" s="168"/>
      <c r="X190" s="69"/>
      <c r="Y190" s="168"/>
      <c r="Z190" s="217"/>
      <c r="AA190" s="217"/>
      <c r="AB190" s="218"/>
      <c r="AC190" s="128"/>
      <c r="AD190" s="128"/>
    </row>
    <row r="191" spans="2:30" ht="15.75" customHeight="1">
      <c r="B191" s="169" t="s">
        <v>85</v>
      </c>
      <c r="C191" s="170"/>
      <c r="D191" s="171"/>
      <c r="E191" s="171"/>
      <c r="F191" s="411" t="e">
        <f>AD187/AD178*100</f>
        <v>#DIV/0!</v>
      </c>
      <c r="G191" s="411"/>
      <c r="H191" s="172" t="s">
        <v>13</v>
      </c>
      <c r="I191" s="180"/>
      <c r="J191" s="180"/>
      <c r="K191" s="179"/>
      <c r="L191" s="180"/>
      <c r="M191" s="180"/>
      <c r="N191" s="54"/>
      <c r="O191" s="54"/>
      <c r="P191" s="136"/>
      <c r="Q191" s="128"/>
      <c r="R191" s="128"/>
      <c r="S191" s="180"/>
      <c r="T191" s="179"/>
      <c r="U191" s="180"/>
      <c r="V191" s="180"/>
      <c r="W191" s="180"/>
      <c r="X191" s="179"/>
      <c r="Y191" s="180"/>
      <c r="Z191" s="126"/>
      <c r="AA191" s="126"/>
      <c r="AB191" s="128"/>
      <c r="AC191" s="128"/>
      <c r="AD191" s="128"/>
    </row>
    <row r="192" spans="2:30" ht="15.75" customHeight="1">
      <c r="B192" s="166"/>
      <c r="C192" s="136"/>
      <c r="D192" s="129"/>
      <c r="E192" s="128"/>
      <c r="F192" s="173"/>
      <c r="G192" s="174"/>
      <c r="H192" s="174"/>
      <c r="I192" s="128"/>
      <c r="J192" s="128"/>
      <c r="K192" s="136"/>
      <c r="L192" s="128"/>
      <c r="M192" s="128"/>
      <c r="N192" s="128"/>
      <c r="O192" s="128"/>
      <c r="P192" s="136"/>
      <c r="Q192" s="128"/>
      <c r="R192" s="128"/>
      <c r="S192" s="128"/>
      <c r="T192" s="136"/>
      <c r="U192" s="128"/>
      <c r="V192" s="128"/>
      <c r="W192" s="128"/>
      <c r="X192" s="136"/>
      <c r="Y192" s="128"/>
      <c r="Z192" s="128"/>
      <c r="AA192" s="128"/>
      <c r="AB192" s="128"/>
      <c r="AC192" s="128"/>
      <c r="AD192" s="128"/>
    </row>
    <row r="193" spans="2:30" ht="15.75" customHeight="1">
      <c r="B193" s="175" t="s">
        <v>86</v>
      </c>
      <c r="C193" s="176" t="s">
        <v>87</v>
      </c>
      <c r="D193" s="169"/>
      <c r="E193" s="169"/>
      <c r="F193" s="411" t="e">
        <f>SUM(AD179,AD180,AD181,AD182,AD183,AD184,AD185,AD186)/AD178*100</f>
        <v>#DIV/0!</v>
      </c>
      <c r="G193" s="411"/>
      <c r="H193" s="177" t="s">
        <v>13</v>
      </c>
      <c r="I193" s="129"/>
      <c r="J193" s="129"/>
      <c r="K193" s="197"/>
      <c r="L193" s="129"/>
      <c r="M193" s="129"/>
      <c r="N193" s="55"/>
      <c r="O193" s="55"/>
      <c r="P193" s="197"/>
      <c r="Q193" s="129"/>
      <c r="R193" s="129"/>
      <c r="S193" s="129"/>
      <c r="T193" s="197"/>
      <c r="U193" s="129"/>
      <c r="V193" s="129"/>
      <c r="W193" s="129"/>
      <c r="X193" s="197"/>
      <c r="Y193" s="129"/>
      <c r="Z193" s="138"/>
      <c r="AA193" s="138"/>
      <c r="AB193" s="129"/>
      <c r="AC193" s="128"/>
      <c r="AD193" s="128"/>
    </row>
    <row r="194" spans="2:30" ht="15.75" customHeight="1">
      <c r="B194" s="178"/>
      <c r="C194" s="179"/>
      <c r="D194" s="180"/>
      <c r="E194" s="180"/>
      <c r="F194" s="126"/>
      <c r="G194" s="140"/>
      <c r="H194" s="136"/>
      <c r="I194" s="128"/>
      <c r="J194" s="180"/>
      <c r="K194" s="179"/>
      <c r="L194" s="180"/>
      <c r="M194" s="180"/>
      <c r="N194" s="198"/>
      <c r="O194" s="126"/>
      <c r="P194" s="136"/>
      <c r="Q194" s="128"/>
      <c r="R194" s="128"/>
      <c r="S194" s="180"/>
      <c r="T194" s="179"/>
      <c r="U194" s="180"/>
      <c r="V194" s="180"/>
      <c r="W194" s="180"/>
      <c r="X194" s="179"/>
      <c r="Y194" s="180"/>
      <c r="Z194" s="126"/>
      <c r="AA194" s="126"/>
      <c r="AB194" s="128"/>
      <c r="AC194" s="128"/>
      <c r="AD194" s="128"/>
    </row>
    <row r="195" spans="2:30" ht="15.75" customHeight="1">
      <c r="B195" s="178"/>
      <c r="C195" s="179"/>
      <c r="D195" s="180"/>
      <c r="E195" s="180"/>
      <c r="F195" s="126"/>
      <c r="G195" s="140"/>
      <c r="H195" s="136"/>
      <c r="I195" s="128"/>
      <c r="J195" s="180"/>
      <c r="K195" s="179"/>
      <c r="L195" s="180"/>
      <c r="M195" s="180"/>
      <c r="N195" s="198"/>
      <c r="O195" s="126"/>
      <c r="P195" s="136"/>
      <c r="Q195" s="128"/>
      <c r="R195" s="128"/>
      <c r="S195" s="180"/>
      <c r="T195" s="179"/>
      <c r="U195" s="180"/>
      <c r="V195" s="180"/>
      <c r="W195" s="180"/>
      <c r="X195" s="179"/>
      <c r="Y195" s="180"/>
      <c r="Z195" s="126"/>
      <c r="AA195" s="126"/>
      <c r="AB195" s="128"/>
      <c r="AC195" s="128"/>
      <c r="AD195" s="128"/>
    </row>
    <row r="196" spans="2:30" ht="15.75" customHeight="1">
      <c r="B196" s="178"/>
      <c r="C196" s="179"/>
      <c r="D196" s="180"/>
      <c r="E196" s="180"/>
      <c r="F196" s="126"/>
      <c r="G196" s="140"/>
      <c r="H196" s="136"/>
      <c r="I196" s="128"/>
      <c r="J196" s="180"/>
      <c r="K196" s="179"/>
      <c r="L196" s="180"/>
      <c r="M196" s="180"/>
      <c r="N196" s="198"/>
      <c r="O196" s="126"/>
      <c r="P196" s="136"/>
      <c r="Q196" s="128"/>
      <c r="R196" s="128"/>
      <c r="S196" s="180"/>
      <c r="T196" s="179"/>
      <c r="U196" s="180"/>
      <c r="V196" s="180"/>
      <c r="W196" s="180"/>
      <c r="X196" s="179"/>
      <c r="Y196" s="180"/>
      <c r="Z196" s="126"/>
      <c r="AA196" s="126"/>
      <c r="AB196" s="128"/>
      <c r="AC196" s="128"/>
      <c r="AD196" s="128"/>
    </row>
    <row r="197" spans="2:30" ht="15.75" customHeight="1">
      <c r="B197" s="178"/>
      <c r="C197" s="179"/>
      <c r="D197" s="180"/>
      <c r="E197" s="180"/>
      <c r="F197" s="126"/>
      <c r="G197" s="140"/>
      <c r="H197" s="136"/>
      <c r="I197" s="128"/>
      <c r="J197" s="180"/>
      <c r="K197" s="179"/>
      <c r="L197" s="180"/>
      <c r="M197" s="180"/>
      <c r="N197" s="198"/>
      <c r="O197" s="126"/>
      <c r="P197" s="136"/>
      <c r="Q197" s="128"/>
      <c r="R197" s="128"/>
      <c r="S197" s="180"/>
      <c r="T197" s="179"/>
      <c r="U197" s="180"/>
      <c r="V197" s="180"/>
      <c r="W197" s="180"/>
      <c r="X197" s="179"/>
      <c r="Y197" s="180"/>
      <c r="Z197" s="126"/>
      <c r="AA197" s="126"/>
      <c r="AB197" s="128"/>
      <c r="AC197" s="128"/>
      <c r="AD197" s="128"/>
    </row>
    <row r="198" spans="2:30" ht="15.75" customHeight="1">
      <c r="B198" s="178"/>
      <c r="C198" s="179"/>
      <c r="D198" s="180"/>
      <c r="E198" s="180"/>
      <c r="F198" s="126"/>
      <c r="G198" s="140"/>
      <c r="H198" s="136"/>
      <c r="I198" s="128"/>
      <c r="J198" s="180"/>
      <c r="K198" s="179"/>
      <c r="L198" s="180"/>
      <c r="M198" s="180"/>
      <c r="N198" s="198"/>
      <c r="O198" s="126"/>
      <c r="P198" s="136"/>
      <c r="Q198" s="128"/>
      <c r="R198" s="128"/>
      <c r="S198" s="180"/>
      <c r="T198" s="179"/>
      <c r="U198" s="180"/>
      <c r="V198" s="180"/>
      <c r="W198" s="180"/>
      <c r="X198" s="179"/>
      <c r="Y198" s="180"/>
      <c r="Z198" s="126"/>
      <c r="AA198" s="126"/>
      <c r="AB198" s="128"/>
      <c r="AC198" s="128"/>
      <c r="AD198" s="128"/>
    </row>
    <row r="199" spans="2:30" ht="15.75" customHeight="1">
      <c r="B199" s="178"/>
      <c r="C199" s="179"/>
      <c r="D199" s="180"/>
      <c r="E199" s="180"/>
      <c r="F199" s="126"/>
      <c r="G199" s="140"/>
      <c r="H199" s="136"/>
      <c r="I199" s="128"/>
      <c r="J199" s="180"/>
      <c r="K199" s="179"/>
      <c r="L199" s="180"/>
      <c r="M199" s="180"/>
      <c r="N199" s="198"/>
      <c r="O199" s="126"/>
      <c r="P199" s="136"/>
      <c r="Q199" s="128"/>
      <c r="R199" s="128"/>
      <c r="S199" s="180"/>
      <c r="T199" s="179"/>
      <c r="U199" s="180"/>
      <c r="V199" s="180"/>
      <c r="W199" s="180"/>
      <c r="X199" s="179"/>
      <c r="Y199" s="180"/>
      <c r="Z199" s="126"/>
      <c r="AA199" s="126"/>
      <c r="AB199" s="128"/>
      <c r="AC199" s="128"/>
      <c r="AD199" s="128"/>
    </row>
    <row r="200" spans="2:30" ht="15.75" customHeight="1">
      <c r="B200" s="178"/>
      <c r="C200" s="179"/>
      <c r="D200" s="180"/>
      <c r="E200" s="180"/>
      <c r="F200" s="126"/>
      <c r="G200" s="140"/>
      <c r="H200" s="136"/>
      <c r="I200" s="128"/>
      <c r="J200" s="180"/>
      <c r="K200" s="179"/>
      <c r="L200" s="180"/>
      <c r="M200" s="180"/>
      <c r="N200" s="198"/>
      <c r="O200" s="126"/>
      <c r="P200" s="136"/>
      <c r="Q200" s="128"/>
      <c r="R200" s="128"/>
      <c r="S200" s="180"/>
      <c r="T200" s="179"/>
      <c r="U200" s="180"/>
      <c r="V200" s="180"/>
      <c r="W200" s="180"/>
      <c r="X200" s="179"/>
      <c r="Y200" s="180"/>
      <c r="Z200" s="126"/>
      <c r="AA200" s="126"/>
      <c r="AB200" s="128"/>
      <c r="AC200" s="128"/>
      <c r="AD200" s="128"/>
    </row>
    <row r="201" spans="2:30" ht="15.75" customHeight="1">
      <c r="B201" s="178"/>
      <c r="C201" s="179"/>
      <c r="D201" s="180"/>
      <c r="E201" s="180"/>
      <c r="F201" s="126"/>
      <c r="G201" s="140"/>
      <c r="H201" s="136"/>
      <c r="I201" s="128"/>
      <c r="J201" s="180"/>
      <c r="K201" s="179"/>
      <c r="L201" s="180"/>
      <c r="M201" s="180"/>
      <c r="N201" s="198"/>
      <c r="O201" s="126"/>
      <c r="P201" s="136"/>
      <c r="Q201" s="128"/>
      <c r="R201" s="128"/>
      <c r="S201" s="180"/>
      <c r="T201" s="179"/>
      <c r="U201" s="180"/>
      <c r="V201" s="180"/>
      <c r="W201" s="180"/>
      <c r="X201" s="179"/>
      <c r="Y201" s="180"/>
      <c r="Z201" s="126"/>
      <c r="AA201" s="126"/>
      <c r="AB201" s="128"/>
      <c r="AC201" s="128"/>
      <c r="AD201" s="128"/>
    </row>
    <row r="202" spans="2:30" ht="15.75" customHeight="1">
      <c r="B202" s="178"/>
      <c r="C202" s="179"/>
      <c r="D202" s="180"/>
      <c r="E202" s="180"/>
      <c r="F202" s="126"/>
      <c r="G202" s="140"/>
      <c r="H202" s="136"/>
      <c r="I202" s="128"/>
      <c r="J202" s="180"/>
      <c r="K202" s="179"/>
      <c r="L202" s="180"/>
      <c r="M202" s="180"/>
      <c r="N202" s="198"/>
      <c r="O202" s="126"/>
      <c r="P202" s="136"/>
      <c r="Q202" s="128"/>
      <c r="R202" s="128"/>
      <c r="S202" s="180"/>
      <c r="T202" s="179"/>
      <c r="U202" s="180"/>
      <c r="V202" s="180"/>
      <c r="W202" s="180"/>
      <c r="X202" s="179"/>
      <c r="Y202" s="180"/>
      <c r="Z202" s="126"/>
      <c r="AA202" s="126"/>
      <c r="AB202" s="128"/>
      <c r="AC202" s="128"/>
      <c r="AD202" s="128"/>
    </row>
    <row r="203" spans="2:30" ht="15.75" customHeight="1">
      <c r="B203" s="137" t="s">
        <v>94</v>
      </c>
      <c r="C203" s="136"/>
      <c r="D203" s="138"/>
      <c r="E203" s="139"/>
      <c r="F203" s="126"/>
      <c r="G203" s="140"/>
      <c r="H203" s="136"/>
      <c r="I203" s="128"/>
      <c r="J203" s="128"/>
      <c r="K203" s="136"/>
      <c r="L203" s="128"/>
      <c r="M203" s="128"/>
      <c r="N203" s="128"/>
      <c r="O203" s="128"/>
      <c r="P203" s="136"/>
      <c r="Q203" s="128"/>
      <c r="R203" s="128"/>
      <c r="S203" s="133"/>
      <c r="T203" s="140"/>
      <c r="U203" s="126"/>
      <c r="V203" s="133"/>
      <c r="W203" s="126"/>
      <c r="X203" s="205"/>
      <c r="Y203" s="209"/>
      <c r="Z203" s="128"/>
      <c r="AA203" s="128"/>
      <c r="AB203" s="128"/>
      <c r="AC203" s="128"/>
      <c r="AD203" s="210"/>
    </row>
    <row r="204" spans="2:30" ht="15.75" customHeight="1">
      <c r="B204" s="327" t="s">
        <v>113</v>
      </c>
      <c r="C204" s="136"/>
      <c r="D204" s="129"/>
      <c r="E204" s="128"/>
      <c r="F204" s="128"/>
      <c r="G204" s="142"/>
      <c r="H204" s="136"/>
      <c r="I204" s="128"/>
      <c r="J204" s="128"/>
      <c r="K204" s="192"/>
      <c r="L204" s="128"/>
      <c r="M204" s="128"/>
      <c r="N204" s="128"/>
      <c r="O204" s="128"/>
      <c r="P204" s="142"/>
      <c r="Q204" s="128"/>
      <c r="R204" s="128"/>
      <c r="S204" s="128"/>
      <c r="T204" s="142"/>
      <c r="U204" s="128"/>
      <c r="V204" s="128"/>
      <c r="W204" s="128"/>
      <c r="X204" s="142"/>
      <c r="Y204" s="128"/>
      <c r="Z204" s="128"/>
      <c r="AA204" s="128"/>
      <c r="AB204" s="128"/>
      <c r="AC204" s="128"/>
      <c r="AD204" s="188"/>
    </row>
    <row r="205" spans="2:30" ht="15.75" customHeight="1">
      <c r="B205" s="143" t="s">
        <v>5</v>
      </c>
      <c r="C205" s="183">
        <v>1</v>
      </c>
      <c r="D205" s="144">
        <v>2</v>
      </c>
      <c r="E205" s="144">
        <v>3</v>
      </c>
      <c r="F205" s="144">
        <v>4</v>
      </c>
      <c r="G205" s="145">
        <v>5</v>
      </c>
      <c r="H205" s="146">
        <v>6</v>
      </c>
      <c r="I205" s="144">
        <v>7</v>
      </c>
      <c r="J205" s="144">
        <v>8</v>
      </c>
      <c r="K205" s="144">
        <v>9</v>
      </c>
      <c r="L205" s="145">
        <v>10</v>
      </c>
      <c r="M205" s="146">
        <v>11</v>
      </c>
      <c r="N205" s="144">
        <v>12</v>
      </c>
      <c r="O205" s="144">
        <v>13</v>
      </c>
      <c r="P205" s="144">
        <v>14</v>
      </c>
      <c r="Q205" s="145">
        <v>15</v>
      </c>
      <c r="R205" s="146">
        <v>16</v>
      </c>
      <c r="S205" s="144">
        <v>17</v>
      </c>
      <c r="T205" s="144">
        <v>18</v>
      </c>
      <c r="U205" s="144">
        <v>19</v>
      </c>
      <c r="V205" s="145">
        <v>20</v>
      </c>
      <c r="W205" s="146">
        <v>21</v>
      </c>
      <c r="X205" s="144">
        <v>22</v>
      </c>
      <c r="Y205" s="144">
        <v>23</v>
      </c>
      <c r="Z205" s="144">
        <v>24</v>
      </c>
      <c r="AA205" s="211">
        <v>25</v>
      </c>
      <c r="AB205" s="211">
        <v>26</v>
      </c>
      <c r="AC205" s="145">
        <v>27</v>
      </c>
      <c r="AD205" s="212" t="s">
        <v>6</v>
      </c>
    </row>
    <row r="206" spans="2:30" ht="15.75" customHeight="1">
      <c r="B206" s="147" t="s">
        <v>67</v>
      </c>
      <c r="C206" s="148"/>
      <c r="D206" s="149"/>
      <c r="E206" s="150"/>
      <c r="F206" s="151"/>
      <c r="G206" s="152"/>
      <c r="H206" s="150"/>
      <c r="I206" s="151"/>
      <c r="J206" s="150"/>
      <c r="K206" s="151"/>
      <c r="L206" s="200"/>
      <c r="M206" s="150"/>
      <c r="N206" s="151"/>
      <c r="O206" s="151"/>
      <c r="P206" s="151"/>
      <c r="Q206" s="152"/>
      <c r="R206" s="150"/>
      <c r="S206" s="151"/>
      <c r="T206" s="150"/>
      <c r="U206" s="151"/>
      <c r="V206" s="152"/>
      <c r="W206" s="150"/>
      <c r="X206" s="151"/>
      <c r="Y206" s="151"/>
      <c r="Z206" s="151"/>
      <c r="AA206" s="214"/>
      <c r="AB206" s="214"/>
      <c r="AC206" s="152"/>
      <c r="AD206" s="394">
        <f t="shared" ref="AD206:AD216" si="14">SUM(C206:AC206)</f>
        <v>0</v>
      </c>
    </row>
    <row r="207" spans="2:30" ht="15.75" customHeight="1">
      <c r="B207" s="153" t="s">
        <v>74</v>
      </c>
      <c r="C207" s="184"/>
      <c r="D207" s="155"/>
      <c r="E207" s="156"/>
      <c r="F207" s="156"/>
      <c r="G207" s="185"/>
      <c r="H207" s="184"/>
      <c r="I207" s="156"/>
      <c r="J207" s="156"/>
      <c r="K207" s="193"/>
      <c r="L207" s="201"/>
      <c r="M207" s="202"/>
      <c r="N207" s="156"/>
      <c r="O207" s="156"/>
      <c r="P207" s="193"/>
      <c r="Q207" s="201"/>
      <c r="R207" s="202"/>
      <c r="S207" s="156"/>
      <c r="T207" s="193"/>
      <c r="U207" s="156"/>
      <c r="V207" s="201"/>
      <c r="W207" s="202"/>
      <c r="X207" s="193"/>
      <c r="Y207" s="156"/>
      <c r="Z207" s="156"/>
      <c r="AA207" s="156"/>
      <c r="AB207" s="156"/>
      <c r="AC207" s="201"/>
      <c r="AD207" s="392">
        <f t="shared" si="14"/>
        <v>0</v>
      </c>
    </row>
    <row r="208" spans="2:30" ht="15.75" customHeight="1">
      <c r="B208" s="153" t="s">
        <v>75</v>
      </c>
      <c r="C208" s="186"/>
      <c r="D208" s="159"/>
      <c r="E208" s="160"/>
      <c r="F208" s="160"/>
      <c r="G208" s="187"/>
      <c r="H208" s="186"/>
      <c r="I208" s="160"/>
      <c r="J208" s="160"/>
      <c r="K208" s="160"/>
      <c r="L208" s="187"/>
      <c r="M208" s="186"/>
      <c r="N208" s="160"/>
      <c r="O208" s="160"/>
      <c r="P208" s="160"/>
      <c r="Q208" s="187"/>
      <c r="R208" s="186"/>
      <c r="S208" s="160"/>
      <c r="T208" s="160"/>
      <c r="U208" s="160"/>
      <c r="V208" s="187"/>
      <c r="W208" s="186"/>
      <c r="X208" s="160"/>
      <c r="Y208" s="160"/>
      <c r="Z208" s="160"/>
      <c r="AA208" s="160"/>
      <c r="AB208" s="160"/>
      <c r="AC208" s="187"/>
      <c r="AD208" s="392">
        <f t="shared" si="14"/>
        <v>0</v>
      </c>
    </row>
    <row r="209" spans="2:30" ht="15.75" customHeight="1">
      <c r="B209" s="153" t="s">
        <v>76</v>
      </c>
      <c r="C209" s="184"/>
      <c r="D209" s="155"/>
      <c r="E209" s="156"/>
      <c r="F209" s="156"/>
      <c r="G209" s="185"/>
      <c r="H209" s="184"/>
      <c r="I209" s="156"/>
      <c r="J209" s="156"/>
      <c r="K209" s="193"/>
      <c r="L209" s="201"/>
      <c r="M209" s="202"/>
      <c r="N209" s="156"/>
      <c r="O209" s="156"/>
      <c r="P209" s="193"/>
      <c r="Q209" s="201"/>
      <c r="R209" s="202"/>
      <c r="S209" s="156"/>
      <c r="T209" s="193"/>
      <c r="U209" s="156"/>
      <c r="V209" s="201"/>
      <c r="W209" s="202"/>
      <c r="X209" s="193"/>
      <c r="Y209" s="156"/>
      <c r="Z209" s="156"/>
      <c r="AA209" s="156"/>
      <c r="AB209" s="156"/>
      <c r="AC209" s="201"/>
      <c r="AD209" s="396">
        <f t="shared" si="14"/>
        <v>0</v>
      </c>
    </row>
    <row r="210" spans="2:30" ht="15.75" customHeight="1">
      <c r="B210" s="153" t="s">
        <v>77</v>
      </c>
      <c r="C210" s="186"/>
      <c r="D210" s="159"/>
      <c r="E210" s="160"/>
      <c r="F210" s="160"/>
      <c r="G210" s="187"/>
      <c r="H210" s="186"/>
      <c r="I210" s="160"/>
      <c r="J210" s="160"/>
      <c r="K210" s="160"/>
      <c r="L210" s="187"/>
      <c r="M210" s="186"/>
      <c r="N210" s="160"/>
      <c r="O210" s="160"/>
      <c r="P210" s="160"/>
      <c r="Q210" s="187"/>
      <c r="R210" s="186"/>
      <c r="S210" s="160"/>
      <c r="T210" s="160"/>
      <c r="U210" s="160"/>
      <c r="V210" s="187"/>
      <c r="W210" s="186"/>
      <c r="X210" s="160"/>
      <c r="Y210" s="160"/>
      <c r="Z210" s="160"/>
      <c r="AA210" s="160"/>
      <c r="AB210" s="160"/>
      <c r="AC210" s="187"/>
      <c r="AD210" s="396">
        <f t="shared" si="14"/>
        <v>0</v>
      </c>
    </row>
    <row r="211" spans="2:30" ht="15.75" customHeight="1">
      <c r="B211" s="153" t="s">
        <v>78</v>
      </c>
      <c r="C211" s="184"/>
      <c r="D211" s="155"/>
      <c r="E211" s="156"/>
      <c r="F211" s="156"/>
      <c r="G211" s="185"/>
      <c r="H211" s="184"/>
      <c r="I211" s="156"/>
      <c r="J211" s="156"/>
      <c r="K211" s="193"/>
      <c r="L211" s="201"/>
      <c r="M211" s="202"/>
      <c r="N211" s="156"/>
      <c r="O211" s="156"/>
      <c r="P211" s="193"/>
      <c r="Q211" s="201"/>
      <c r="R211" s="202"/>
      <c r="S211" s="156"/>
      <c r="T211" s="193"/>
      <c r="U211" s="156"/>
      <c r="V211" s="201"/>
      <c r="W211" s="202"/>
      <c r="X211" s="193"/>
      <c r="Y211" s="156"/>
      <c r="Z211" s="156"/>
      <c r="AA211" s="156"/>
      <c r="AB211" s="156"/>
      <c r="AC211" s="201"/>
      <c r="AD211" s="396">
        <f t="shared" si="14"/>
        <v>0</v>
      </c>
    </row>
    <row r="212" spans="2:30" ht="15.75" customHeight="1">
      <c r="B212" s="153" t="s">
        <v>79</v>
      </c>
      <c r="C212" s="186"/>
      <c r="D212" s="159"/>
      <c r="E212" s="160"/>
      <c r="F212" s="160"/>
      <c r="G212" s="187"/>
      <c r="H212" s="186"/>
      <c r="I212" s="160"/>
      <c r="J212" s="160"/>
      <c r="K212" s="160"/>
      <c r="L212" s="187"/>
      <c r="M212" s="186"/>
      <c r="N212" s="160"/>
      <c r="O212" s="160"/>
      <c r="P212" s="160"/>
      <c r="Q212" s="187"/>
      <c r="R212" s="186"/>
      <c r="S212" s="160"/>
      <c r="T212" s="160"/>
      <c r="U212" s="160"/>
      <c r="V212" s="187"/>
      <c r="W212" s="186"/>
      <c r="X212" s="160"/>
      <c r="Y212" s="160"/>
      <c r="Z212" s="160"/>
      <c r="AA212" s="160"/>
      <c r="AB212" s="160"/>
      <c r="AC212" s="187"/>
      <c r="AD212" s="396">
        <f t="shared" si="14"/>
        <v>0</v>
      </c>
    </row>
    <row r="213" spans="2:30" ht="15.75" customHeight="1">
      <c r="B213" s="153" t="s">
        <v>80</v>
      </c>
      <c r="C213" s="184"/>
      <c r="D213" s="155"/>
      <c r="E213" s="156"/>
      <c r="F213" s="156"/>
      <c r="G213" s="185"/>
      <c r="H213" s="184"/>
      <c r="I213" s="156"/>
      <c r="J213" s="156"/>
      <c r="K213" s="193"/>
      <c r="L213" s="201"/>
      <c r="M213" s="202"/>
      <c r="N213" s="156"/>
      <c r="O213" s="156"/>
      <c r="P213" s="193"/>
      <c r="Q213" s="201"/>
      <c r="R213" s="202"/>
      <c r="S213" s="156"/>
      <c r="T213" s="193"/>
      <c r="U213" s="156"/>
      <c r="V213" s="201"/>
      <c r="W213" s="202"/>
      <c r="X213" s="193"/>
      <c r="Y213" s="156"/>
      <c r="Z213" s="156"/>
      <c r="AA213" s="156"/>
      <c r="AB213" s="156"/>
      <c r="AC213" s="201"/>
      <c r="AD213" s="396">
        <f t="shared" si="14"/>
        <v>0</v>
      </c>
    </row>
    <row r="214" spans="2:30" ht="15.75" customHeight="1">
      <c r="B214" s="153" t="s">
        <v>81</v>
      </c>
      <c r="C214" s="186"/>
      <c r="D214" s="159"/>
      <c r="E214" s="160"/>
      <c r="F214" s="160"/>
      <c r="G214" s="187"/>
      <c r="H214" s="186"/>
      <c r="I214" s="160"/>
      <c r="J214" s="160"/>
      <c r="K214" s="160"/>
      <c r="L214" s="187"/>
      <c r="M214" s="186"/>
      <c r="N214" s="160"/>
      <c r="O214" s="160"/>
      <c r="P214" s="160"/>
      <c r="Q214" s="187"/>
      <c r="R214" s="186"/>
      <c r="S214" s="160"/>
      <c r="T214" s="160"/>
      <c r="U214" s="160"/>
      <c r="V214" s="187"/>
      <c r="W214" s="186"/>
      <c r="X214" s="160"/>
      <c r="Y214" s="160"/>
      <c r="Z214" s="160"/>
      <c r="AA214" s="160"/>
      <c r="AB214" s="160"/>
      <c r="AC214" s="187"/>
      <c r="AD214" s="396">
        <f t="shared" si="14"/>
        <v>0</v>
      </c>
    </row>
    <row r="215" spans="2:30" ht="15.75" customHeight="1">
      <c r="B215" s="162" t="s">
        <v>82</v>
      </c>
      <c r="C215" s="184"/>
      <c r="D215" s="155"/>
      <c r="E215" s="156"/>
      <c r="F215" s="156"/>
      <c r="G215" s="185"/>
      <c r="H215" s="184"/>
      <c r="I215" s="156"/>
      <c r="J215" s="156"/>
      <c r="K215" s="193"/>
      <c r="L215" s="201"/>
      <c r="M215" s="202"/>
      <c r="N215" s="156"/>
      <c r="O215" s="156"/>
      <c r="P215" s="193"/>
      <c r="Q215" s="201"/>
      <c r="R215" s="202"/>
      <c r="S215" s="156"/>
      <c r="T215" s="193"/>
      <c r="U215" s="156"/>
      <c r="V215" s="201"/>
      <c r="W215" s="202"/>
      <c r="X215" s="193"/>
      <c r="Y215" s="156"/>
      <c r="Z215" s="156"/>
      <c r="AA215" s="156"/>
      <c r="AB215" s="156"/>
      <c r="AC215" s="201"/>
      <c r="AD215" s="396">
        <f t="shared" si="14"/>
        <v>0</v>
      </c>
    </row>
    <row r="216" spans="2:30" ht="15.75" customHeight="1">
      <c r="B216" s="162" t="s">
        <v>83</v>
      </c>
      <c r="C216" s="186"/>
      <c r="D216" s="159"/>
      <c r="E216" s="160"/>
      <c r="F216" s="160"/>
      <c r="G216" s="187"/>
      <c r="H216" s="186"/>
      <c r="I216" s="160"/>
      <c r="J216" s="160"/>
      <c r="K216" s="160"/>
      <c r="L216" s="187"/>
      <c r="M216" s="186"/>
      <c r="N216" s="160"/>
      <c r="O216" s="160"/>
      <c r="P216" s="160"/>
      <c r="Q216" s="187"/>
      <c r="R216" s="186"/>
      <c r="S216" s="160"/>
      <c r="T216" s="160"/>
      <c r="U216" s="160"/>
      <c r="V216" s="187"/>
      <c r="W216" s="186"/>
      <c r="X216" s="160"/>
      <c r="Y216" s="160"/>
      <c r="Z216" s="160"/>
      <c r="AA216" s="160"/>
      <c r="AB216" s="160"/>
      <c r="AC216" s="187"/>
      <c r="AD216" s="396">
        <f t="shared" si="14"/>
        <v>0</v>
      </c>
    </row>
    <row r="217" spans="2:30" ht="15.75" customHeight="1">
      <c r="B217" s="163" t="s">
        <v>84</v>
      </c>
      <c r="C217" s="380">
        <f t="shared" ref="C217:AC217" si="15">SUM(C206,-C207,-C208,-C209,-C210,-C211,-C212,-C213,-C214,-C215)</f>
        <v>0</v>
      </c>
      <c r="D217" s="415">
        <f t="shared" si="15"/>
        <v>0</v>
      </c>
      <c r="E217" s="382">
        <f t="shared" si="15"/>
        <v>0</v>
      </c>
      <c r="F217" s="382">
        <f t="shared" si="15"/>
        <v>0</v>
      </c>
      <c r="G217" s="389">
        <f t="shared" si="15"/>
        <v>0</v>
      </c>
      <c r="H217" s="384">
        <f t="shared" si="15"/>
        <v>0</v>
      </c>
      <c r="I217" s="382">
        <f t="shared" si="15"/>
        <v>0</v>
      </c>
      <c r="J217" s="382">
        <f t="shared" si="15"/>
        <v>0</v>
      </c>
      <c r="K217" s="386">
        <f t="shared" si="15"/>
        <v>0</v>
      </c>
      <c r="L217" s="401">
        <f t="shared" si="15"/>
        <v>0</v>
      </c>
      <c r="M217" s="400">
        <f t="shared" si="15"/>
        <v>0</v>
      </c>
      <c r="N217" s="382">
        <f t="shared" si="15"/>
        <v>0</v>
      </c>
      <c r="O217" s="382">
        <f t="shared" si="15"/>
        <v>0</v>
      </c>
      <c r="P217" s="386">
        <f t="shared" si="15"/>
        <v>0</v>
      </c>
      <c r="Q217" s="401">
        <f t="shared" si="15"/>
        <v>0</v>
      </c>
      <c r="R217" s="400">
        <f t="shared" si="15"/>
        <v>0</v>
      </c>
      <c r="S217" s="382">
        <f t="shared" si="15"/>
        <v>0</v>
      </c>
      <c r="T217" s="386">
        <f t="shared" si="15"/>
        <v>0</v>
      </c>
      <c r="U217" s="400">
        <f t="shared" si="15"/>
        <v>0</v>
      </c>
      <c r="V217" s="401">
        <f t="shared" si="15"/>
        <v>0</v>
      </c>
      <c r="W217" s="400">
        <f t="shared" si="15"/>
        <v>0</v>
      </c>
      <c r="X217" s="386">
        <f t="shared" si="15"/>
        <v>0</v>
      </c>
      <c r="Y217" s="382">
        <f t="shared" si="15"/>
        <v>0</v>
      </c>
      <c r="Z217" s="382">
        <f t="shared" si="15"/>
        <v>0</v>
      </c>
      <c r="AA217" s="414">
        <f t="shared" si="15"/>
        <v>0</v>
      </c>
      <c r="AB217" s="414">
        <f t="shared" si="15"/>
        <v>0</v>
      </c>
      <c r="AC217" s="401">
        <f t="shared" si="15"/>
        <v>0</v>
      </c>
      <c r="AD217" s="397">
        <f>SUM(AD206,-AD207,-AD208,-AD209,-AD210,-AD211,-AD212,-AD213,-AD214,-AD215)</f>
        <v>0</v>
      </c>
    </row>
    <row r="218" spans="2:30" ht="15.75" customHeight="1">
      <c r="B218" s="166"/>
      <c r="C218" s="69"/>
      <c r="D218" s="167"/>
      <c r="E218" s="168"/>
      <c r="F218" s="168"/>
      <c r="G218" s="69"/>
      <c r="H218" s="69"/>
      <c r="I218" s="168"/>
      <c r="J218" s="168"/>
      <c r="K218" s="69"/>
      <c r="L218" s="168"/>
      <c r="M218" s="168"/>
      <c r="N218" s="168"/>
      <c r="O218" s="168"/>
      <c r="P218" s="69"/>
      <c r="Q218" s="168"/>
      <c r="R218" s="168"/>
      <c r="S218" s="168"/>
      <c r="T218" s="69"/>
      <c r="U218" s="168"/>
      <c r="V218" s="168"/>
      <c r="W218" s="168"/>
      <c r="X218" s="69"/>
      <c r="Y218" s="168"/>
      <c r="Z218" s="217"/>
      <c r="AA218" s="217"/>
      <c r="AB218" s="218"/>
      <c r="AC218" s="128"/>
      <c r="AD218" s="128"/>
    </row>
    <row r="219" spans="2:30" ht="15.75" customHeight="1">
      <c r="B219" s="169" t="s">
        <v>85</v>
      </c>
      <c r="C219" s="170"/>
      <c r="D219" s="171"/>
      <c r="E219" s="171"/>
      <c r="F219" s="411" t="e">
        <f>AD215/AD206*100</f>
        <v>#DIV/0!</v>
      </c>
      <c r="G219" s="411"/>
      <c r="H219" s="172" t="s">
        <v>13</v>
      </c>
      <c r="I219" s="180"/>
      <c r="J219" s="180"/>
      <c r="K219" s="179"/>
      <c r="L219" s="180"/>
      <c r="M219" s="180"/>
      <c r="N219" s="54"/>
      <c r="O219" s="54"/>
      <c r="P219" s="136"/>
      <c r="Q219" s="128"/>
      <c r="R219" s="128"/>
      <c r="S219" s="180"/>
      <c r="T219" s="179"/>
      <c r="U219" s="180"/>
      <c r="V219" s="180"/>
      <c r="W219" s="180"/>
      <c r="X219" s="179"/>
      <c r="Y219" s="180"/>
      <c r="Z219" s="126"/>
      <c r="AA219" s="126"/>
      <c r="AB219" s="128"/>
      <c r="AC219" s="128"/>
      <c r="AD219" s="128"/>
    </row>
    <row r="220" spans="2:30" ht="15.75" customHeight="1">
      <c r="B220" s="166"/>
      <c r="C220" s="136"/>
      <c r="D220" s="129"/>
      <c r="E220" s="128"/>
      <c r="F220" s="173"/>
      <c r="G220" s="174"/>
      <c r="H220" s="174"/>
      <c r="I220" s="128"/>
      <c r="J220" s="128"/>
      <c r="K220" s="136"/>
      <c r="L220" s="128"/>
      <c r="M220" s="128"/>
      <c r="N220" s="128"/>
      <c r="O220" s="128"/>
      <c r="P220" s="136"/>
      <c r="Q220" s="128"/>
      <c r="R220" s="128"/>
      <c r="S220" s="128"/>
      <c r="T220" s="136"/>
      <c r="U220" s="128"/>
      <c r="V220" s="128"/>
      <c r="W220" s="128"/>
      <c r="X220" s="136"/>
      <c r="Y220" s="128"/>
      <c r="Z220" s="128"/>
      <c r="AA220" s="128"/>
      <c r="AB220" s="128"/>
      <c r="AC220" s="128"/>
      <c r="AD220" s="128"/>
    </row>
    <row r="221" spans="2:30" ht="15.75" customHeight="1">
      <c r="B221" s="175" t="s">
        <v>86</v>
      </c>
      <c r="C221" s="176" t="s">
        <v>87</v>
      </c>
      <c r="D221" s="169"/>
      <c r="E221" s="169"/>
      <c r="F221" s="411" t="e">
        <f>SUM(AD207,AD208,AD209,AD210,AD211,AD212,AD213,AD214)/AD206*100</f>
        <v>#DIV/0!</v>
      </c>
      <c r="G221" s="411"/>
      <c r="H221" s="177" t="s">
        <v>13</v>
      </c>
      <c r="I221" s="129"/>
      <c r="J221" s="129"/>
      <c r="K221" s="197"/>
      <c r="L221" s="129"/>
      <c r="M221" s="129"/>
      <c r="N221" s="55"/>
      <c r="O221" s="55"/>
      <c r="P221" s="197"/>
      <c r="Q221" s="129"/>
      <c r="R221" s="129"/>
      <c r="S221" s="129"/>
      <c r="T221" s="197"/>
      <c r="U221" s="129"/>
      <c r="V221" s="129"/>
      <c r="W221" s="129"/>
      <c r="X221" s="197"/>
      <c r="Y221" s="129"/>
      <c r="Z221" s="138"/>
      <c r="AA221" s="138"/>
      <c r="AB221" s="129"/>
      <c r="AC221" s="128"/>
      <c r="AD221" s="128"/>
    </row>
    <row r="222" spans="2:30" ht="15.75" customHeight="1">
      <c r="B222" s="178"/>
      <c r="C222" s="179"/>
      <c r="D222" s="180"/>
      <c r="E222" s="180"/>
      <c r="F222" s="126"/>
      <c r="G222" s="140"/>
      <c r="H222" s="136"/>
      <c r="I222" s="128"/>
      <c r="J222" s="180"/>
      <c r="K222" s="179"/>
      <c r="L222" s="180"/>
      <c r="M222" s="180"/>
      <c r="N222" s="198"/>
      <c r="O222" s="126"/>
      <c r="P222" s="136"/>
      <c r="Q222" s="128"/>
      <c r="R222" s="128"/>
      <c r="S222" s="180"/>
      <c r="T222" s="179"/>
      <c r="U222" s="180"/>
      <c r="V222" s="180"/>
      <c r="W222" s="180"/>
      <c r="X222" s="179"/>
      <c r="Y222" s="180"/>
      <c r="Z222" s="126"/>
      <c r="AA222" s="126"/>
      <c r="AB222" s="128"/>
      <c r="AC222" s="128"/>
      <c r="AD222" s="128"/>
    </row>
    <row r="223" spans="2:30" ht="15.75" customHeight="1">
      <c r="B223" s="178"/>
      <c r="C223" s="179"/>
      <c r="D223" s="180"/>
      <c r="E223" s="180"/>
      <c r="F223" s="126"/>
      <c r="G223" s="140"/>
      <c r="H223" s="136"/>
      <c r="I223" s="128"/>
      <c r="J223" s="180"/>
      <c r="K223" s="179"/>
      <c r="L223" s="180"/>
      <c r="M223" s="180"/>
      <c r="N223" s="198"/>
      <c r="O223" s="126"/>
      <c r="P223" s="136"/>
      <c r="Q223" s="128"/>
      <c r="R223" s="128"/>
      <c r="S223" s="180"/>
      <c r="T223" s="179"/>
      <c r="U223" s="180"/>
      <c r="V223" s="180"/>
      <c r="W223" s="180"/>
      <c r="X223" s="179"/>
      <c r="Y223" s="180"/>
      <c r="Z223" s="126"/>
      <c r="AA223" s="126"/>
      <c r="AB223" s="128"/>
      <c r="AC223" s="128"/>
      <c r="AD223" s="128"/>
    </row>
    <row r="224" spans="2:30" ht="15.75" customHeight="1">
      <c r="B224" s="178"/>
      <c r="C224" s="179"/>
      <c r="D224" s="180"/>
      <c r="E224" s="180"/>
      <c r="F224" s="126"/>
      <c r="G224" s="140"/>
      <c r="H224" s="136"/>
      <c r="I224" s="128"/>
      <c r="J224" s="180"/>
      <c r="K224" s="179"/>
      <c r="L224" s="180"/>
      <c r="M224" s="180"/>
      <c r="N224" s="198"/>
      <c r="O224" s="126"/>
      <c r="P224" s="136"/>
      <c r="Q224" s="128"/>
      <c r="R224" s="128"/>
      <c r="S224" s="180"/>
      <c r="T224" s="179"/>
      <c r="U224" s="180"/>
      <c r="V224" s="180"/>
      <c r="W224" s="180"/>
      <c r="X224" s="179"/>
      <c r="Y224" s="180"/>
      <c r="Z224" s="126"/>
      <c r="AA224" s="126"/>
      <c r="AB224" s="128"/>
      <c r="AC224" s="128"/>
      <c r="AD224" s="128"/>
    </row>
    <row r="225" spans="2:30" ht="15.75" customHeight="1">
      <c r="B225" s="178"/>
      <c r="C225" s="179"/>
      <c r="D225" s="180"/>
      <c r="E225" s="180"/>
      <c r="F225" s="126"/>
      <c r="G225" s="140"/>
      <c r="H225" s="136"/>
      <c r="I225" s="128"/>
      <c r="J225" s="180"/>
      <c r="K225" s="179"/>
      <c r="L225" s="180"/>
      <c r="M225" s="180"/>
      <c r="N225" s="198"/>
      <c r="O225" s="126"/>
      <c r="P225" s="136"/>
      <c r="Q225" s="128"/>
      <c r="R225" s="128"/>
      <c r="S225" s="180"/>
      <c r="T225" s="179"/>
      <c r="U225" s="180"/>
      <c r="V225" s="180"/>
      <c r="W225" s="180"/>
      <c r="X225" s="179"/>
      <c r="Y225" s="180"/>
      <c r="Z225" s="126"/>
      <c r="AA225" s="126"/>
      <c r="AB225" s="128"/>
      <c r="AC225" s="128"/>
      <c r="AD225" s="128"/>
    </row>
    <row r="226" spans="2:30" ht="15.75" customHeight="1">
      <c r="B226" s="178"/>
      <c r="C226" s="179"/>
      <c r="D226" s="180"/>
      <c r="E226" s="180"/>
      <c r="F226" s="126"/>
      <c r="G226" s="140"/>
      <c r="H226" s="136"/>
      <c r="I226" s="128"/>
      <c r="J226" s="180"/>
      <c r="K226" s="179"/>
      <c r="L226" s="180"/>
      <c r="M226" s="180"/>
      <c r="N226" s="198"/>
      <c r="O226" s="126"/>
      <c r="P226" s="136"/>
      <c r="Q226" s="128"/>
      <c r="R226" s="128"/>
      <c r="S226" s="180"/>
      <c r="T226" s="179"/>
      <c r="U226" s="180"/>
      <c r="V226" s="180"/>
      <c r="W226" s="180"/>
      <c r="X226" s="179"/>
      <c r="Y226" s="180"/>
      <c r="Z226" s="126"/>
      <c r="AA226" s="126"/>
      <c r="AB226" s="128"/>
      <c r="AC226" s="128"/>
      <c r="AD226" s="128"/>
    </row>
    <row r="227" spans="2:30" ht="15.75" customHeight="1">
      <c r="B227" s="178"/>
      <c r="C227" s="179"/>
      <c r="D227" s="180"/>
      <c r="E227" s="180"/>
      <c r="F227" s="126"/>
      <c r="G227" s="140"/>
      <c r="H227" s="136"/>
      <c r="I227" s="128"/>
      <c r="J227" s="180"/>
      <c r="K227" s="179"/>
      <c r="L227" s="180"/>
      <c r="M227" s="180"/>
      <c r="N227" s="198"/>
      <c r="O227" s="126"/>
      <c r="P227" s="136"/>
      <c r="Q227" s="128"/>
      <c r="R227" s="128"/>
      <c r="S227" s="180"/>
      <c r="T227" s="179"/>
      <c r="U227" s="180"/>
      <c r="V227" s="180"/>
      <c r="W227" s="180"/>
      <c r="X227" s="179"/>
      <c r="Y227" s="180"/>
      <c r="Z227" s="126"/>
      <c r="AA227" s="126"/>
      <c r="AB227" s="128"/>
      <c r="AC227" s="128"/>
      <c r="AD227" s="128"/>
    </row>
    <row r="228" spans="2:30" ht="15.75" customHeight="1">
      <c r="B228" s="178"/>
      <c r="C228" s="179"/>
      <c r="D228" s="180"/>
      <c r="E228" s="180"/>
      <c r="F228" s="126"/>
      <c r="G228" s="140"/>
      <c r="H228" s="136"/>
      <c r="I228" s="128"/>
      <c r="J228" s="180"/>
      <c r="K228" s="179"/>
      <c r="L228" s="180"/>
      <c r="M228" s="180"/>
      <c r="N228" s="198"/>
      <c r="O228" s="126"/>
      <c r="P228" s="136"/>
      <c r="Q228" s="128"/>
      <c r="R228" s="128"/>
      <c r="S228" s="180"/>
      <c r="T228" s="179"/>
      <c r="U228" s="180"/>
      <c r="V228" s="180"/>
      <c r="W228" s="180"/>
      <c r="X228" s="179"/>
      <c r="Y228" s="180"/>
      <c r="Z228" s="126"/>
      <c r="AA228" s="126"/>
      <c r="AB228" s="128"/>
      <c r="AC228" s="128"/>
      <c r="AD228" s="128"/>
    </row>
    <row r="229" spans="2:30" ht="15.75" customHeight="1">
      <c r="B229" s="178"/>
      <c r="C229" s="179"/>
      <c r="D229" s="180"/>
      <c r="E229" s="180"/>
      <c r="F229" s="126"/>
      <c r="G229" s="140"/>
      <c r="H229" s="136"/>
      <c r="I229" s="128"/>
      <c r="J229" s="180"/>
      <c r="K229" s="179"/>
      <c r="L229" s="180"/>
      <c r="M229" s="180"/>
      <c r="N229" s="198"/>
      <c r="O229" s="126"/>
      <c r="P229" s="136"/>
      <c r="Q229" s="128"/>
      <c r="R229" s="128"/>
      <c r="S229" s="180"/>
      <c r="T229" s="179"/>
      <c r="U229" s="180"/>
      <c r="V229" s="180"/>
      <c r="W229" s="180"/>
      <c r="X229" s="179"/>
      <c r="Y229" s="180"/>
      <c r="Z229" s="126"/>
      <c r="AA229" s="126"/>
      <c r="AB229" s="128"/>
      <c r="AC229" s="128"/>
      <c r="AD229" s="128"/>
    </row>
    <row r="230" spans="2:30" ht="15.75" customHeight="1">
      <c r="B230" s="178"/>
      <c r="C230" s="179"/>
      <c r="D230" s="180"/>
      <c r="E230" s="180"/>
      <c r="F230" s="126"/>
      <c r="G230" s="140"/>
      <c r="H230" s="136"/>
      <c r="I230" s="128"/>
      <c r="J230" s="180"/>
      <c r="K230" s="179"/>
      <c r="L230" s="180"/>
      <c r="M230" s="180"/>
      <c r="N230" s="198"/>
      <c r="O230" s="126"/>
      <c r="P230" s="136"/>
      <c r="Q230" s="128"/>
      <c r="R230" s="128"/>
      <c r="S230" s="180"/>
      <c r="T230" s="179"/>
      <c r="U230" s="180"/>
      <c r="V230" s="180"/>
      <c r="W230" s="180"/>
      <c r="X230" s="179"/>
      <c r="Y230" s="180"/>
      <c r="Z230" s="126"/>
      <c r="AA230" s="126"/>
      <c r="AB230" s="128"/>
      <c r="AC230" s="128"/>
      <c r="AD230" s="128"/>
    </row>
    <row r="231" spans="2:30" ht="15.75" customHeight="1">
      <c r="B231" s="137" t="s">
        <v>95</v>
      </c>
      <c r="C231" s="136"/>
      <c r="D231" s="138"/>
      <c r="E231" s="139"/>
      <c r="F231" s="126"/>
      <c r="G231" s="140"/>
      <c r="H231" s="136"/>
      <c r="I231" s="128"/>
      <c r="J231" s="128"/>
      <c r="K231" s="136"/>
      <c r="L231" s="128"/>
      <c r="M231" s="128"/>
      <c r="N231" s="128"/>
      <c r="O231" s="128"/>
      <c r="P231" s="136"/>
      <c r="Q231" s="128"/>
      <c r="R231" s="128"/>
      <c r="S231" s="133"/>
      <c r="T231" s="140"/>
      <c r="U231" s="126"/>
      <c r="V231" s="133"/>
      <c r="W231" s="126"/>
      <c r="X231" s="205"/>
      <c r="Y231" s="209"/>
      <c r="Z231" s="128"/>
      <c r="AA231" s="128"/>
      <c r="AB231" s="128"/>
      <c r="AC231" s="128"/>
      <c r="AD231" s="210"/>
    </row>
    <row r="232" spans="2:30" ht="15.75" customHeight="1">
      <c r="B232" s="327" t="s">
        <v>113</v>
      </c>
      <c r="C232" s="136"/>
      <c r="D232" s="129"/>
      <c r="E232" s="128"/>
      <c r="F232" s="128"/>
      <c r="G232" s="142"/>
      <c r="H232" s="136"/>
      <c r="I232" s="128"/>
      <c r="J232" s="128"/>
      <c r="K232" s="192"/>
      <c r="L232" s="128"/>
      <c r="M232" s="128"/>
      <c r="N232" s="128"/>
      <c r="O232" s="128"/>
      <c r="P232" s="142"/>
      <c r="Q232" s="128"/>
      <c r="R232" s="128"/>
      <c r="S232" s="128"/>
      <c r="T232" s="142"/>
      <c r="U232" s="128"/>
      <c r="V232" s="128"/>
      <c r="W232" s="128"/>
      <c r="X232" s="142"/>
      <c r="Y232" s="128"/>
      <c r="Z232" s="128"/>
      <c r="AA232" s="128"/>
      <c r="AB232" s="128"/>
      <c r="AC232" s="128"/>
      <c r="AD232" s="188"/>
    </row>
    <row r="233" spans="2:30" ht="15.75" customHeight="1">
      <c r="B233" s="143" t="s">
        <v>5</v>
      </c>
      <c r="C233" s="183">
        <v>1</v>
      </c>
      <c r="D233" s="144">
        <v>2</v>
      </c>
      <c r="E233" s="144">
        <v>3</v>
      </c>
      <c r="F233" s="144">
        <v>4</v>
      </c>
      <c r="G233" s="145">
        <v>5</v>
      </c>
      <c r="H233" s="146">
        <v>6</v>
      </c>
      <c r="I233" s="144">
        <v>7</v>
      </c>
      <c r="J233" s="144">
        <v>8</v>
      </c>
      <c r="K233" s="144">
        <v>9</v>
      </c>
      <c r="L233" s="145">
        <v>10</v>
      </c>
      <c r="M233" s="146">
        <v>11</v>
      </c>
      <c r="N233" s="144">
        <v>12</v>
      </c>
      <c r="O233" s="144">
        <v>13</v>
      </c>
      <c r="P233" s="144">
        <v>14</v>
      </c>
      <c r="Q233" s="145">
        <v>15</v>
      </c>
      <c r="R233" s="146">
        <v>16</v>
      </c>
      <c r="S233" s="144">
        <v>17</v>
      </c>
      <c r="T233" s="144">
        <v>18</v>
      </c>
      <c r="U233" s="144">
        <v>19</v>
      </c>
      <c r="V233" s="145">
        <v>20</v>
      </c>
      <c r="W233" s="146">
        <v>21</v>
      </c>
      <c r="X233" s="144">
        <v>22</v>
      </c>
      <c r="Y233" s="144">
        <v>23</v>
      </c>
      <c r="Z233" s="144">
        <v>24</v>
      </c>
      <c r="AA233" s="211">
        <v>25</v>
      </c>
      <c r="AB233" s="211">
        <v>26</v>
      </c>
      <c r="AC233" s="145">
        <v>27</v>
      </c>
      <c r="AD233" s="212" t="s">
        <v>6</v>
      </c>
    </row>
    <row r="234" spans="2:30" ht="15.75" customHeight="1">
      <c r="B234" s="147" t="s">
        <v>67</v>
      </c>
      <c r="C234" s="148"/>
      <c r="D234" s="149"/>
      <c r="E234" s="151"/>
      <c r="F234" s="150"/>
      <c r="G234" s="152"/>
      <c r="H234" s="148"/>
      <c r="I234" s="151"/>
      <c r="J234" s="150"/>
      <c r="K234" s="151"/>
      <c r="L234" s="152"/>
      <c r="M234" s="148"/>
      <c r="N234" s="151"/>
      <c r="O234" s="150"/>
      <c r="P234" s="151"/>
      <c r="Q234" s="152"/>
      <c r="R234" s="150"/>
      <c r="S234" s="151"/>
      <c r="T234" s="151"/>
      <c r="U234" s="151"/>
      <c r="V234" s="152"/>
      <c r="W234" s="148"/>
      <c r="X234" s="151"/>
      <c r="Y234" s="150"/>
      <c r="Z234" s="151"/>
      <c r="AA234" s="213"/>
      <c r="AB234" s="214"/>
      <c r="AC234" s="152"/>
      <c r="AD234" s="394">
        <f t="shared" ref="AD234:AD244" si="16">SUM(C234:AC234)</f>
        <v>0</v>
      </c>
    </row>
    <row r="235" spans="2:30" ht="15.75" customHeight="1">
      <c r="B235" s="153" t="s">
        <v>74</v>
      </c>
      <c r="C235" s="184"/>
      <c r="D235" s="155"/>
      <c r="E235" s="156"/>
      <c r="F235" s="156"/>
      <c r="G235" s="157"/>
      <c r="H235" s="154"/>
      <c r="I235" s="156"/>
      <c r="J235" s="156"/>
      <c r="K235" s="193"/>
      <c r="L235" s="194"/>
      <c r="M235" s="195"/>
      <c r="N235" s="156"/>
      <c r="O235" s="156"/>
      <c r="P235" s="193"/>
      <c r="Q235" s="194"/>
      <c r="R235" s="195"/>
      <c r="S235" s="156"/>
      <c r="T235" s="193"/>
      <c r="U235" s="156"/>
      <c r="V235" s="194"/>
      <c r="W235" s="195"/>
      <c r="X235" s="193"/>
      <c r="Y235" s="156"/>
      <c r="Z235" s="156"/>
      <c r="AA235" s="156"/>
      <c r="AB235" s="156"/>
      <c r="AC235" s="194"/>
      <c r="AD235" s="392">
        <f t="shared" si="16"/>
        <v>0</v>
      </c>
    </row>
    <row r="236" spans="2:30" ht="15.75" customHeight="1">
      <c r="B236" s="153" t="s">
        <v>75</v>
      </c>
      <c r="C236" s="186"/>
      <c r="D236" s="159"/>
      <c r="E236" s="160"/>
      <c r="F236" s="160"/>
      <c r="G236" s="161"/>
      <c r="H236" s="158"/>
      <c r="I236" s="160"/>
      <c r="J236" s="160"/>
      <c r="K236" s="160"/>
      <c r="L236" s="161"/>
      <c r="M236" s="158"/>
      <c r="N236" s="160"/>
      <c r="O236" s="160"/>
      <c r="P236" s="160"/>
      <c r="Q236" s="161"/>
      <c r="R236" s="158"/>
      <c r="S236" s="160"/>
      <c r="T236" s="160"/>
      <c r="U236" s="160"/>
      <c r="V236" s="161"/>
      <c r="W236" s="158"/>
      <c r="X236" s="160"/>
      <c r="Y236" s="160"/>
      <c r="Z236" s="160"/>
      <c r="AA236" s="160"/>
      <c r="AB236" s="160"/>
      <c r="AC236" s="161"/>
      <c r="AD236" s="392">
        <f t="shared" si="16"/>
        <v>0</v>
      </c>
    </row>
    <row r="237" spans="2:30" ht="15.75" customHeight="1">
      <c r="B237" s="153" t="s">
        <v>76</v>
      </c>
      <c r="C237" s="184"/>
      <c r="D237" s="155"/>
      <c r="E237" s="156"/>
      <c r="F237" s="156"/>
      <c r="G237" s="157"/>
      <c r="H237" s="154"/>
      <c r="I237" s="156"/>
      <c r="J237" s="156"/>
      <c r="K237" s="193"/>
      <c r="L237" s="194"/>
      <c r="M237" s="195"/>
      <c r="N237" s="156"/>
      <c r="O237" s="156"/>
      <c r="P237" s="193"/>
      <c r="Q237" s="194"/>
      <c r="R237" s="195"/>
      <c r="S237" s="156"/>
      <c r="T237" s="193"/>
      <c r="U237" s="156"/>
      <c r="V237" s="194"/>
      <c r="W237" s="195"/>
      <c r="X237" s="193"/>
      <c r="Y237" s="156"/>
      <c r="Z237" s="156"/>
      <c r="AA237" s="156"/>
      <c r="AB237" s="156"/>
      <c r="AC237" s="194"/>
      <c r="AD237" s="396">
        <f t="shared" si="16"/>
        <v>0</v>
      </c>
    </row>
    <row r="238" spans="2:30" ht="15.75" customHeight="1">
      <c r="B238" s="153" t="s">
        <v>77</v>
      </c>
      <c r="C238" s="186"/>
      <c r="D238" s="159"/>
      <c r="E238" s="160"/>
      <c r="F238" s="160"/>
      <c r="G238" s="161"/>
      <c r="H238" s="158"/>
      <c r="I238" s="160"/>
      <c r="J238" s="160"/>
      <c r="K238" s="160"/>
      <c r="L238" s="161"/>
      <c r="M238" s="158"/>
      <c r="N238" s="160"/>
      <c r="O238" s="160"/>
      <c r="P238" s="160"/>
      <c r="Q238" s="161"/>
      <c r="R238" s="158"/>
      <c r="S238" s="160"/>
      <c r="T238" s="160"/>
      <c r="U238" s="160"/>
      <c r="V238" s="161"/>
      <c r="W238" s="158"/>
      <c r="X238" s="160"/>
      <c r="Y238" s="160"/>
      <c r="Z238" s="160"/>
      <c r="AA238" s="160"/>
      <c r="AB238" s="160"/>
      <c r="AC238" s="161"/>
      <c r="AD238" s="396">
        <f t="shared" si="16"/>
        <v>0</v>
      </c>
    </row>
    <row r="239" spans="2:30" ht="15.75" customHeight="1">
      <c r="B239" s="153" t="s">
        <v>78</v>
      </c>
      <c r="C239" s="184"/>
      <c r="D239" s="155"/>
      <c r="E239" s="156"/>
      <c r="F239" s="156"/>
      <c r="G239" s="157"/>
      <c r="H239" s="154"/>
      <c r="I239" s="156"/>
      <c r="J239" s="156"/>
      <c r="K239" s="193"/>
      <c r="L239" s="194"/>
      <c r="M239" s="195"/>
      <c r="N239" s="156"/>
      <c r="O239" s="156"/>
      <c r="P239" s="193"/>
      <c r="Q239" s="194"/>
      <c r="R239" s="195"/>
      <c r="S239" s="156"/>
      <c r="T239" s="193"/>
      <c r="U239" s="156"/>
      <c r="V239" s="194"/>
      <c r="W239" s="195"/>
      <c r="X239" s="193"/>
      <c r="Y239" s="156"/>
      <c r="Z239" s="156"/>
      <c r="AA239" s="156"/>
      <c r="AB239" s="156"/>
      <c r="AC239" s="194"/>
      <c r="AD239" s="396">
        <f t="shared" si="16"/>
        <v>0</v>
      </c>
    </row>
    <row r="240" spans="2:30" ht="15.75" customHeight="1">
      <c r="B240" s="153" t="s">
        <v>79</v>
      </c>
      <c r="C240" s="186"/>
      <c r="D240" s="159"/>
      <c r="E240" s="160"/>
      <c r="F240" s="160"/>
      <c r="G240" s="161"/>
      <c r="H240" s="158"/>
      <c r="I240" s="160"/>
      <c r="J240" s="160"/>
      <c r="K240" s="160"/>
      <c r="L240" s="161"/>
      <c r="M240" s="158"/>
      <c r="N240" s="160"/>
      <c r="O240" s="160"/>
      <c r="P240" s="160"/>
      <c r="Q240" s="161"/>
      <c r="R240" s="158"/>
      <c r="S240" s="160"/>
      <c r="T240" s="160"/>
      <c r="U240" s="160"/>
      <c r="V240" s="161"/>
      <c r="W240" s="158"/>
      <c r="X240" s="160"/>
      <c r="Y240" s="160"/>
      <c r="Z240" s="160"/>
      <c r="AA240" s="160"/>
      <c r="AB240" s="160"/>
      <c r="AC240" s="161"/>
      <c r="AD240" s="396">
        <f t="shared" si="16"/>
        <v>0</v>
      </c>
    </row>
    <row r="241" spans="2:30" ht="15.75" customHeight="1">
      <c r="B241" s="153" t="s">
        <v>80</v>
      </c>
      <c r="C241" s="184"/>
      <c r="D241" s="155"/>
      <c r="E241" s="156"/>
      <c r="F241" s="156"/>
      <c r="G241" s="157"/>
      <c r="H241" s="154"/>
      <c r="I241" s="156"/>
      <c r="J241" s="156"/>
      <c r="K241" s="193"/>
      <c r="L241" s="194"/>
      <c r="M241" s="195"/>
      <c r="N241" s="156"/>
      <c r="O241" s="156"/>
      <c r="P241" s="193"/>
      <c r="Q241" s="194"/>
      <c r="R241" s="195"/>
      <c r="S241" s="156"/>
      <c r="T241" s="193"/>
      <c r="U241" s="156"/>
      <c r="V241" s="194"/>
      <c r="W241" s="195"/>
      <c r="X241" s="193"/>
      <c r="Y241" s="156"/>
      <c r="Z241" s="156"/>
      <c r="AA241" s="156"/>
      <c r="AB241" s="156"/>
      <c r="AC241" s="194"/>
      <c r="AD241" s="396">
        <f t="shared" si="16"/>
        <v>0</v>
      </c>
    </row>
    <row r="242" spans="2:30" ht="15.75" customHeight="1">
      <c r="B242" s="153" t="s">
        <v>81</v>
      </c>
      <c r="C242" s="186"/>
      <c r="D242" s="159"/>
      <c r="E242" s="160"/>
      <c r="F242" s="160"/>
      <c r="G242" s="161"/>
      <c r="H242" s="158"/>
      <c r="I242" s="160"/>
      <c r="J242" s="160"/>
      <c r="K242" s="160"/>
      <c r="L242" s="161"/>
      <c r="M242" s="158"/>
      <c r="N242" s="160"/>
      <c r="O242" s="160"/>
      <c r="P242" s="160"/>
      <c r="Q242" s="161"/>
      <c r="R242" s="158"/>
      <c r="S242" s="160"/>
      <c r="T242" s="160"/>
      <c r="U242" s="160"/>
      <c r="V242" s="161"/>
      <c r="W242" s="158"/>
      <c r="X242" s="160"/>
      <c r="Y242" s="160"/>
      <c r="Z242" s="160"/>
      <c r="AA242" s="160"/>
      <c r="AB242" s="160"/>
      <c r="AC242" s="161"/>
      <c r="AD242" s="396">
        <f t="shared" si="16"/>
        <v>0</v>
      </c>
    </row>
    <row r="243" spans="2:30" ht="15.75" customHeight="1">
      <c r="B243" s="162" t="s">
        <v>82</v>
      </c>
      <c r="C243" s="154"/>
      <c r="D243" s="155"/>
      <c r="E243" s="156"/>
      <c r="F243" s="156"/>
      <c r="G243" s="157"/>
      <c r="H243" s="154"/>
      <c r="I243" s="156"/>
      <c r="J243" s="156"/>
      <c r="K243" s="193"/>
      <c r="L243" s="194"/>
      <c r="M243" s="195"/>
      <c r="N243" s="156"/>
      <c r="O243" s="156"/>
      <c r="P243" s="193"/>
      <c r="Q243" s="194"/>
      <c r="R243" s="195"/>
      <c r="S243" s="156"/>
      <c r="T243" s="193"/>
      <c r="U243" s="156"/>
      <c r="V243" s="194"/>
      <c r="W243" s="195"/>
      <c r="X243" s="193"/>
      <c r="Y243" s="156"/>
      <c r="Z243" s="156"/>
      <c r="AA243" s="156"/>
      <c r="AB243" s="156"/>
      <c r="AC243" s="194"/>
      <c r="AD243" s="396">
        <f t="shared" si="16"/>
        <v>0</v>
      </c>
    </row>
    <row r="244" spans="2:30" ht="15.75" customHeight="1">
      <c r="B244" s="162" t="s">
        <v>83</v>
      </c>
      <c r="C244" s="158"/>
      <c r="D244" s="159"/>
      <c r="E244" s="160"/>
      <c r="F244" s="160"/>
      <c r="G244" s="161"/>
      <c r="H244" s="158"/>
      <c r="I244" s="160"/>
      <c r="J244" s="160"/>
      <c r="K244" s="160"/>
      <c r="L244" s="161"/>
      <c r="M244" s="158"/>
      <c r="N244" s="160"/>
      <c r="O244" s="160"/>
      <c r="P244" s="160"/>
      <c r="Q244" s="161"/>
      <c r="R244" s="158"/>
      <c r="S244" s="160"/>
      <c r="T244" s="160"/>
      <c r="U244" s="160"/>
      <c r="V244" s="161"/>
      <c r="W244" s="158"/>
      <c r="X244" s="160"/>
      <c r="Y244" s="160"/>
      <c r="Z244" s="160"/>
      <c r="AA244" s="160"/>
      <c r="AB244" s="160"/>
      <c r="AC244" s="161"/>
      <c r="AD244" s="396">
        <f t="shared" si="16"/>
        <v>0</v>
      </c>
    </row>
    <row r="245" spans="2:30" ht="15.75" customHeight="1">
      <c r="B245" s="163" t="s">
        <v>84</v>
      </c>
      <c r="C245" s="380">
        <f t="shared" ref="C245:AD245" si="17">SUM(C234,-C235,-C236,-C237,-C238,-C239,-C240,-C241,-C242,-C243)</f>
        <v>0</v>
      </c>
      <c r="D245" s="383">
        <f t="shared" si="17"/>
        <v>0</v>
      </c>
      <c r="E245" s="382">
        <f t="shared" si="17"/>
        <v>0</v>
      </c>
      <c r="F245" s="382">
        <f t="shared" si="17"/>
        <v>0</v>
      </c>
      <c r="G245" s="389">
        <f t="shared" si="17"/>
        <v>0</v>
      </c>
      <c r="H245" s="384">
        <f t="shared" si="17"/>
        <v>0</v>
      </c>
      <c r="I245" s="382">
        <f t="shared" si="17"/>
        <v>0</v>
      </c>
      <c r="J245" s="382">
        <f t="shared" si="17"/>
        <v>0</v>
      </c>
      <c r="K245" s="386">
        <f t="shared" si="17"/>
        <v>0</v>
      </c>
      <c r="L245" s="401">
        <f t="shared" si="17"/>
        <v>0</v>
      </c>
      <c r="M245" s="400">
        <f t="shared" si="17"/>
        <v>0</v>
      </c>
      <c r="N245" s="382">
        <f t="shared" si="17"/>
        <v>0</v>
      </c>
      <c r="O245" s="382">
        <f t="shared" si="17"/>
        <v>0</v>
      </c>
      <c r="P245" s="386">
        <f t="shared" si="17"/>
        <v>0</v>
      </c>
      <c r="Q245" s="401">
        <f t="shared" si="17"/>
        <v>0</v>
      </c>
      <c r="R245" s="400">
        <f t="shared" si="17"/>
        <v>0</v>
      </c>
      <c r="S245" s="382">
        <f t="shared" si="17"/>
        <v>0</v>
      </c>
      <c r="T245" s="386">
        <f t="shared" si="17"/>
        <v>0</v>
      </c>
      <c r="U245" s="382">
        <f t="shared" si="17"/>
        <v>0</v>
      </c>
      <c r="V245" s="401">
        <f t="shared" si="17"/>
        <v>0</v>
      </c>
      <c r="W245" s="400">
        <f t="shared" si="17"/>
        <v>0</v>
      </c>
      <c r="X245" s="386">
        <f t="shared" si="17"/>
        <v>0</v>
      </c>
      <c r="Y245" s="382">
        <f t="shared" si="17"/>
        <v>0</v>
      </c>
      <c r="Z245" s="382">
        <f t="shared" si="17"/>
        <v>0</v>
      </c>
      <c r="AA245" s="414">
        <f t="shared" si="17"/>
        <v>0</v>
      </c>
      <c r="AB245" s="414">
        <f t="shared" si="17"/>
        <v>0</v>
      </c>
      <c r="AC245" s="401">
        <f t="shared" si="17"/>
        <v>0</v>
      </c>
      <c r="AD245" s="397">
        <f t="shared" si="17"/>
        <v>0</v>
      </c>
    </row>
    <row r="246" spans="2:30" ht="15.75" customHeight="1">
      <c r="B246" s="166"/>
      <c r="C246" s="69"/>
      <c r="D246" s="167"/>
      <c r="E246" s="168"/>
      <c r="F246" s="168"/>
      <c r="G246" s="69"/>
      <c r="H246" s="69"/>
      <c r="I246" s="168"/>
      <c r="J246" s="168"/>
      <c r="K246" s="69"/>
      <c r="L246" s="168"/>
      <c r="M246" s="168"/>
      <c r="N246" s="168"/>
      <c r="O246" s="168"/>
      <c r="P246" s="69"/>
      <c r="Q246" s="168"/>
      <c r="R246" s="168"/>
      <c r="S246" s="168"/>
      <c r="T246" s="69"/>
      <c r="U246" s="168"/>
      <c r="V246" s="168"/>
      <c r="W246" s="168"/>
      <c r="X246" s="69"/>
      <c r="Y246" s="168"/>
      <c r="Z246" s="217"/>
      <c r="AA246" s="217"/>
      <c r="AB246" s="218"/>
      <c r="AC246" s="128"/>
      <c r="AD246" s="128"/>
    </row>
    <row r="247" spans="2:30" ht="15.75" customHeight="1">
      <c r="B247" s="169" t="s">
        <v>85</v>
      </c>
      <c r="C247" s="170"/>
      <c r="D247" s="171"/>
      <c r="E247" s="171"/>
      <c r="F247" s="411" t="e">
        <f>AD243/AD234*100</f>
        <v>#DIV/0!</v>
      </c>
      <c r="G247" s="411"/>
      <c r="H247" s="172" t="s">
        <v>13</v>
      </c>
      <c r="I247" s="180"/>
      <c r="J247" s="180"/>
      <c r="K247" s="179"/>
      <c r="L247" s="180"/>
      <c r="M247" s="180"/>
      <c r="N247" s="54"/>
      <c r="O247" s="54"/>
      <c r="P247" s="136"/>
      <c r="Q247" s="128"/>
      <c r="R247" s="128"/>
      <c r="S247" s="180"/>
      <c r="T247" s="179"/>
      <c r="U247" s="180"/>
      <c r="V247" s="180"/>
      <c r="W247" s="180"/>
      <c r="X247" s="179"/>
      <c r="Y247" s="180"/>
      <c r="Z247" s="126"/>
      <c r="AA247" s="126"/>
      <c r="AB247" s="128"/>
      <c r="AC247" s="128"/>
      <c r="AD247" s="128"/>
    </row>
    <row r="248" spans="2:30" ht="15.75" customHeight="1">
      <c r="B248" s="166"/>
      <c r="C248" s="136"/>
      <c r="D248" s="129"/>
      <c r="E248" s="128"/>
      <c r="F248" s="173"/>
      <c r="G248" s="174"/>
      <c r="H248" s="174"/>
      <c r="I248" s="128"/>
      <c r="J248" s="128"/>
      <c r="K248" s="136"/>
      <c r="L248" s="128"/>
      <c r="M248" s="128"/>
      <c r="N248" s="128"/>
      <c r="O248" s="128"/>
      <c r="P248" s="136"/>
      <c r="Q248" s="128"/>
      <c r="R248" s="128"/>
      <c r="S248" s="128"/>
      <c r="T248" s="136"/>
      <c r="U248" s="128"/>
      <c r="V248" s="128"/>
      <c r="W248" s="128"/>
      <c r="X248" s="136"/>
      <c r="Y248" s="128"/>
      <c r="Z248" s="128"/>
      <c r="AA248" s="128"/>
      <c r="AB248" s="128"/>
      <c r="AC248" s="128"/>
      <c r="AD248" s="128"/>
    </row>
    <row r="249" spans="2:30" ht="15.75" customHeight="1">
      <c r="B249" s="175" t="s">
        <v>86</v>
      </c>
      <c r="C249" s="176" t="s">
        <v>87</v>
      </c>
      <c r="D249" s="169"/>
      <c r="E249" s="169"/>
      <c r="F249" s="411" t="e">
        <f>SUM(AD235,AD236,AD237,AD238,AD239,AD240,AD241,AD242)/AD234*100</f>
        <v>#DIV/0!</v>
      </c>
      <c r="G249" s="411"/>
      <c r="H249" s="177" t="s">
        <v>13</v>
      </c>
      <c r="I249" s="129"/>
      <c r="J249" s="129"/>
      <c r="K249" s="197"/>
      <c r="L249" s="129"/>
      <c r="M249" s="129"/>
      <c r="N249" s="55"/>
      <c r="O249" s="55"/>
      <c r="P249" s="197"/>
      <c r="Q249" s="129"/>
      <c r="R249" s="129"/>
      <c r="S249" s="129"/>
      <c r="T249" s="197"/>
      <c r="U249" s="129"/>
      <c r="V249" s="129"/>
      <c r="W249" s="129"/>
      <c r="X249" s="197"/>
      <c r="Y249" s="129"/>
      <c r="Z249" s="138"/>
      <c r="AA249" s="138"/>
      <c r="AB249" s="129"/>
      <c r="AC249" s="128"/>
      <c r="AD249" s="128"/>
    </row>
    <row r="250" spans="2:30" ht="15.75" customHeight="1">
      <c r="B250" s="178"/>
      <c r="C250" s="179"/>
      <c r="D250" s="180"/>
      <c r="E250" s="180"/>
      <c r="F250" s="126"/>
      <c r="G250" s="140"/>
      <c r="H250" s="136"/>
      <c r="I250" s="128"/>
      <c r="J250" s="180"/>
      <c r="K250" s="179"/>
      <c r="L250" s="180"/>
      <c r="M250" s="180"/>
      <c r="N250" s="198"/>
      <c r="O250" s="126"/>
      <c r="P250" s="136"/>
      <c r="Q250" s="128"/>
      <c r="R250" s="128"/>
      <c r="S250" s="180"/>
      <c r="T250" s="179"/>
      <c r="U250" s="180"/>
      <c r="V250" s="180"/>
      <c r="W250" s="180"/>
      <c r="X250" s="179"/>
      <c r="Y250" s="180"/>
      <c r="Z250" s="126"/>
      <c r="AA250" s="126"/>
      <c r="AB250" s="128"/>
      <c r="AC250" s="128"/>
      <c r="AD250" s="128"/>
    </row>
    <row r="251" spans="2:30" ht="15.75" customHeight="1">
      <c r="B251" s="178"/>
      <c r="C251" s="179"/>
      <c r="D251" s="180"/>
      <c r="E251" s="180"/>
      <c r="F251" s="126"/>
      <c r="G251" s="140"/>
      <c r="H251" s="136"/>
      <c r="I251" s="128"/>
      <c r="J251" s="180"/>
      <c r="K251" s="179"/>
      <c r="L251" s="180"/>
      <c r="M251" s="180"/>
      <c r="N251" s="198"/>
      <c r="O251" s="126"/>
      <c r="P251" s="136"/>
      <c r="Q251" s="128"/>
      <c r="R251" s="128"/>
      <c r="S251" s="180"/>
      <c r="T251" s="179"/>
      <c r="U251" s="180"/>
      <c r="V251" s="180"/>
      <c r="W251" s="180"/>
      <c r="X251" s="179"/>
      <c r="Y251" s="180"/>
      <c r="Z251" s="126"/>
      <c r="AA251" s="126"/>
      <c r="AB251" s="128"/>
      <c r="AC251" s="128"/>
      <c r="AD251" s="128"/>
    </row>
    <row r="252" spans="2:30" ht="15.75" customHeight="1">
      <c r="B252" s="178"/>
      <c r="C252" s="179"/>
      <c r="D252" s="180"/>
      <c r="E252" s="180"/>
      <c r="F252" s="126"/>
      <c r="G252" s="140"/>
      <c r="H252" s="136"/>
      <c r="I252" s="128"/>
      <c r="J252" s="180"/>
      <c r="K252" s="179"/>
      <c r="L252" s="180"/>
      <c r="M252" s="180"/>
      <c r="N252" s="198"/>
      <c r="O252" s="126"/>
      <c r="P252" s="136"/>
      <c r="Q252" s="128"/>
      <c r="R252" s="128"/>
      <c r="S252" s="180"/>
      <c r="T252" s="179"/>
      <c r="U252" s="180"/>
      <c r="V252" s="180"/>
      <c r="W252" s="180"/>
      <c r="X252" s="179"/>
      <c r="Y252" s="180"/>
      <c r="Z252" s="126"/>
      <c r="AA252" s="126"/>
      <c r="AB252" s="128"/>
      <c r="AC252" s="128"/>
      <c r="AD252" s="128"/>
    </row>
    <row r="253" spans="2:30" ht="15.75" customHeight="1">
      <c r="B253" s="178"/>
      <c r="C253" s="179"/>
      <c r="D253" s="180"/>
      <c r="E253" s="180"/>
      <c r="F253" s="126"/>
      <c r="G253" s="140"/>
      <c r="H253" s="136"/>
      <c r="I253" s="128"/>
      <c r="J253" s="180"/>
      <c r="K253" s="179"/>
      <c r="L253" s="180"/>
      <c r="M253" s="180"/>
      <c r="N253" s="198"/>
      <c r="O253" s="126"/>
      <c r="P253" s="136"/>
      <c r="Q253" s="128"/>
      <c r="R253" s="128"/>
      <c r="S253" s="180"/>
      <c r="T253" s="179"/>
      <c r="U253" s="180"/>
      <c r="V253" s="180"/>
      <c r="W253" s="180"/>
      <c r="X253" s="179"/>
      <c r="Y253" s="180"/>
      <c r="Z253" s="126"/>
      <c r="AA253" s="126"/>
      <c r="AB253" s="128"/>
      <c r="AC253" s="128"/>
      <c r="AD253" s="128"/>
    </row>
    <row r="254" spans="2:30" ht="15.75" customHeight="1">
      <c r="B254" s="178"/>
      <c r="C254" s="179"/>
      <c r="D254" s="180"/>
      <c r="E254" s="180"/>
      <c r="F254" s="126"/>
      <c r="G254" s="140"/>
      <c r="H254" s="136"/>
      <c r="I254" s="128"/>
      <c r="J254" s="180"/>
      <c r="K254" s="179"/>
      <c r="L254" s="180"/>
      <c r="M254" s="180"/>
      <c r="N254" s="198"/>
      <c r="O254" s="126"/>
      <c r="P254" s="136"/>
      <c r="Q254" s="128"/>
      <c r="R254" s="128"/>
      <c r="S254" s="180"/>
      <c r="T254" s="179"/>
      <c r="U254" s="180"/>
      <c r="V254" s="180"/>
      <c r="W254" s="180"/>
      <c r="X254" s="179"/>
      <c r="Y254" s="180"/>
      <c r="Z254" s="126"/>
      <c r="AA254" s="126"/>
      <c r="AB254" s="128"/>
      <c r="AC254" s="128"/>
      <c r="AD254" s="128"/>
    </row>
    <row r="255" spans="2:30" ht="15.75" customHeight="1">
      <c r="B255" s="178"/>
      <c r="C255" s="179"/>
      <c r="D255" s="180"/>
      <c r="E255" s="180"/>
      <c r="F255" s="126"/>
      <c r="G255" s="140"/>
      <c r="H255" s="136"/>
      <c r="I255" s="128"/>
      <c r="J255" s="180"/>
      <c r="K255" s="179"/>
      <c r="L255" s="180"/>
      <c r="M255" s="180"/>
      <c r="N255" s="198"/>
      <c r="O255" s="126"/>
      <c r="P255" s="136"/>
      <c r="Q255" s="128"/>
      <c r="R255" s="128"/>
      <c r="S255" s="180"/>
      <c r="T255" s="179"/>
      <c r="U255" s="180"/>
      <c r="V255" s="180"/>
      <c r="W255" s="180"/>
      <c r="X255" s="179"/>
      <c r="Y255" s="180"/>
      <c r="Z255" s="126"/>
      <c r="AA255" s="126"/>
      <c r="AB255" s="128"/>
      <c r="AC255" s="128"/>
      <c r="AD255" s="128"/>
    </row>
    <row r="256" spans="2:30" ht="15.75" customHeight="1">
      <c r="B256" s="178"/>
      <c r="C256" s="179"/>
      <c r="D256" s="180"/>
      <c r="E256" s="180"/>
      <c r="F256" s="126"/>
      <c r="G256" s="140"/>
      <c r="H256" s="136"/>
      <c r="I256" s="128"/>
      <c r="J256" s="180"/>
      <c r="K256" s="179"/>
      <c r="L256" s="180"/>
      <c r="M256" s="180"/>
      <c r="N256" s="198"/>
      <c r="O256" s="126"/>
      <c r="P256" s="136"/>
      <c r="Q256" s="128"/>
      <c r="R256" s="128"/>
      <c r="S256" s="180"/>
      <c r="T256" s="179"/>
      <c r="U256" s="180"/>
      <c r="V256" s="180"/>
      <c r="W256" s="180"/>
      <c r="X256" s="179"/>
      <c r="Y256" s="180"/>
      <c r="Z256" s="126"/>
      <c r="AA256" s="126"/>
      <c r="AB256" s="128"/>
      <c r="AC256" s="128"/>
      <c r="AD256" s="128"/>
    </row>
    <row r="257" spans="2:30" ht="15.75" customHeight="1">
      <c r="B257" s="178"/>
      <c r="C257" s="179"/>
      <c r="D257" s="180"/>
      <c r="E257" s="180"/>
      <c r="F257" s="126"/>
      <c r="G257" s="140"/>
      <c r="H257" s="136"/>
      <c r="I257" s="128"/>
      <c r="J257" s="180"/>
      <c r="K257" s="179"/>
      <c r="L257" s="180"/>
      <c r="M257" s="180"/>
      <c r="N257" s="198"/>
      <c r="O257" s="126"/>
      <c r="P257" s="136"/>
      <c r="Q257" s="128"/>
      <c r="R257" s="128"/>
      <c r="S257" s="180"/>
      <c r="T257" s="179"/>
      <c r="U257" s="180"/>
      <c r="V257" s="180"/>
      <c r="W257" s="180"/>
      <c r="X257" s="179"/>
      <c r="Y257" s="180"/>
      <c r="Z257" s="126"/>
      <c r="AA257" s="126"/>
      <c r="AB257" s="128"/>
      <c r="AC257" s="128"/>
      <c r="AD257" s="128"/>
    </row>
    <row r="258" spans="2:30" ht="15.75" customHeight="1">
      <c r="B258" s="126"/>
      <c r="C258" s="140"/>
      <c r="D258" s="138"/>
      <c r="E258" s="126"/>
      <c r="F258" s="126"/>
      <c r="G258" s="140"/>
      <c r="H258" s="140"/>
      <c r="I258" s="126"/>
      <c r="J258" s="126"/>
      <c r="K258" s="140"/>
      <c r="L258" s="128"/>
      <c r="M258" s="128"/>
      <c r="N258" s="128"/>
      <c r="O258" s="128"/>
      <c r="P258" s="136"/>
      <c r="Q258" s="128"/>
      <c r="R258" s="128"/>
      <c r="S258" s="128"/>
      <c r="T258" s="136"/>
      <c r="U258" s="128"/>
      <c r="V258" s="128"/>
      <c r="W258" s="128"/>
      <c r="X258" s="136"/>
      <c r="Y258" s="128"/>
      <c r="Z258" s="128"/>
      <c r="AA258" s="128"/>
      <c r="AB258" s="128"/>
      <c r="AC258" s="128"/>
      <c r="AD258" s="128"/>
    </row>
    <row r="259" spans="2:30" ht="15.75" customHeight="1">
      <c r="B259" s="137" t="s">
        <v>96</v>
      </c>
      <c r="C259" s="136"/>
      <c r="D259" s="138"/>
      <c r="E259" s="139"/>
      <c r="F259" s="126"/>
      <c r="G259" s="140"/>
      <c r="H259" s="136"/>
      <c r="I259" s="128"/>
      <c r="J259" s="128"/>
      <c r="K259" s="136"/>
      <c r="L259" s="128"/>
      <c r="M259" s="128"/>
      <c r="N259" s="128"/>
      <c r="O259" s="128"/>
      <c r="P259" s="136"/>
      <c r="Q259" s="128"/>
      <c r="R259" s="128"/>
      <c r="S259" s="133"/>
      <c r="T259" s="140"/>
      <c r="U259" s="126"/>
      <c r="V259" s="133"/>
      <c r="W259" s="126"/>
      <c r="X259" s="205"/>
      <c r="Y259" s="209"/>
      <c r="Z259" s="128"/>
      <c r="AA259" s="128"/>
      <c r="AB259" s="128"/>
      <c r="AC259" s="128"/>
      <c r="AD259" s="210"/>
    </row>
    <row r="260" spans="2:30" ht="15.75" customHeight="1">
      <c r="B260" s="327" t="s">
        <v>127</v>
      </c>
      <c r="C260" s="136"/>
      <c r="D260" s="129"/>
      <c r="E260" s="128"/>
      <c r="F260" s="128"/>
      <c r="G260" s="142"/>
      <c r="H260" s="136"/>
      <c r="I260" s="128"/>
      <c r="J260" s="128"/>
      <c r="K260" s="192"/>
      <c r="L260" s="128"/>
      <c r="M260" s="128"/>
      <c r="N260" s="128"/>
      <c r="O260" s="128"/>
      <c r="P260" s="142"/>
      <c r="Q260" s="128"/>
      <c r="R260" s="128"/>
      <c r="S260" s="128"/>
      <c r="T260" s="142"/>
      <c r="U260" s="128"/>
      <c r="V260" s="128"/>
      <c r="W260" s="128"/>
      <c r="X260" s="142"/>
      <c r="Y260" s="128"/>
      <c r="Z260" s="128"/>
      <c r="AA260" s="128"/>
      <c r="AB260" s="128"/>
      <c r="AC260" s="128"/>
      <c r="AD260" s="188"/>
    </row>
    <row r="261" spans="2:30" ht="15.75" customHeight="1">
      <c r="B261" s="143" t="s">
        <v>5</v>
      </c>
      <c r="C261" s="183">
        <v>1</v>
      </c>
      <c r="D261" s="144">
        <v>2</v>
      </c>
      <c r="E261" s="144">
        <v>3</v>
      </c>
      <c r="F261" s="144">
        <v>4</v>
      </c>
      <c r="G261" s="145">
        <v>5</v>
      </c>
      <c r="H261" s="146">
        <v>6</v>
      </c>
      <c r="I261" s="144">
        <v>7</v>
      </c>
      <c r="J261" s="144">
        <v>8</v>
      </c>
      <c r="K261" s="144">
        <v>9</v>
      </c>
      <c r="L261" s="145">
        <v>10</v>
      </c>
      <c r="M261" s="146">
        <v>11</v>
      </c>
      <c r="N261" s="144">
        <v>12</v>
      </c>
      <c r="O261" s="144">
        <v>13</v>
      </c>
      <c r="P261" s="144">
        <v>14</v>
      </c>
      <c r="Q261" s="145">
        <v>15</v>
      </c>
      <c r="R261" s="146">
        <v>16</v>
      </c>
      <c r="S261" s="144">
        <v>17</v>
      </c>
      <c r="T261" s="144">
        <v>18</v>
      </c>
      <c r="U261" s="144">
        <v>19</v>
      </c>
      <c r="V261" s="145">
        <v>20</v>
      </c>
      <c r="W261" s="146">
        <v>21</v>
      </c>
      <c r="X261" s="144">
        <v>22</v>
      </c>
      <c r="Y261" s="144">
        <v>23</v>
      </c>
      <c r="Z261" s="144">
        <v>24</v>
      </c>
      <c r="AA261" s="211">
        <v>25</v>
      </c>
      <c r="AB261" s="211">
        <v>26</v>
      </c>
      <c r="AC261" s="145">
        <v>27</v>
      </c>
      <c r="AD261" s="212" t="s">
        <v>6</v>
      </c>
    </row>
    <row r="262" spans="2:30" ht="15.75" customHeight="1">
      <c r="B262" s="147" t="s">
        <v>67</v>
      </c>
      <c r="C262" s="148"/>
      <c r="D262" s="219"/>
      <c r="E262" s="151"/>
      <c r="F262" s="151"/>
      <c r="G262" s="152"/>
      <c r="H262" s="150"/>
      <c r="I262" s="151"/>
      <c r="J262" s="151"/>
      <c r="K262" s="150"/>
      <c r="L262" s="152"/>
      <c r="M262" s="150"/>
      <c r="N262" s="151"/>
      <c r="O262" s="151"/>
      <c r="P262" s="150"/>
      <c r="Q262" s="152"/>
      <c r="R262" s="150"/>
      <c r="S262" s="150"/>
      <c r="T262" s="151"/>
      <c r="U262" s="151"/>
      <c r="V262" s="152"/>
      <c r="W262" s="150"/>
      <c r="X262" s="151"/>
      <c r="Y262" s="151"/>
      <c r="Z262" s="150"/>
      <c r="AA262" s="214"/>
      <c r="AB262" s="214"/>
      <c r="AC262" s="152"/>
      <c r="AD262" s="394">
        <f t="shared" ref="AD262:AD272" si="18">SUM(C262:AC262)</f>
        <v>0</v>
      </c>
    </row>
    <row r="263" spans="2:30" ht="15.75" customHeight="1">
      <c r="B263" s="153" t="s">
        <v>74</v>
      </c>
      <c r="C263" s="184"/>
      <c r="D263" s="155"/>
      <c r="E263" s="156"/>
      <c r="F263" s="156"/>
      <c r="G263" s="185"/>
      <c r="H263" s="184"/>
      <c r="I263" s="156"/>
      <c r="J263" s="156"/>
      <c r="K263" s="193"/>
      <c r="L263" s="201"/>
      <c r="M263" s="202"/>
      <c r="N263" s="156"/>
      <c r="O263" s="156"/>
      <c r="P263" s="193"/>
      <c r="Q263" s="201"/>
      <c r="R263" s="202"/>
      <c r="S263" s="156"/>
      <c r="T263" s="193"/>
      <c r="U263" s="156"/>
      <c r="V263" s="201"/>
      <c r="W263" s="202"/>
      <c r="X263" s="193"/>
      <c r="Y263" s="156"/>
      <c r="Z263" s="156"/>
      <c r="AA263" s="156"/>
      <c r="AB263" s="156"/>
      <c r="AC263" s="201"/>
      <c r="AD263" s="392">
        <f t="shared" si="18"/>
        <v>0</v>
      </c>
    </row>
    <row r="264" spans="2:30" ht="15.75" customHeight="1">
      <c r="B264" s="153" t="s">
        <v>75</v>
      </c>
      <c r="C264" s="186"/>
      <c r="D264" s="159"/>
      <c r="E264" s="160"/>
      <c r="F264" s="160"/>
      <c r="G264" s="187"/>
      <c r="H264" s="186"/>
      <c r="I264" s="160"/>
      <c r="J264" s="160"/>
      <c r="K264" s="160"/>
      <c r="L264" s="187"/>
      <c r="M264" s="186"/>
      <c r="N264" s="160"/>
      <c r="O264" s="160"/>
      <c r="P264" s="160"/>
      <c r="Q264" s="187"/>
      <c r="R264" s="186"/>
      <c r="S264" s="160"/>
      <c r="T264" s="160"/>
      <c r="U264" s="160"/>
      <c r="V264" s="187"/>
      <c r="W264" s="186"/>
      <c r="X264" s="160"/>
      <c r="Y264" s="160"/>
      <c r="Z264" s="160"/>
      <c r="AA264" s="160"/>
      <c r="AB264" s="160"/>
      <c r="AC264" s="187"/>
      <c r="AD264" s="392">
        <f t="shared" si="18"/>
        <v>0</v>
      </c>
    </row>
    <row r="265" spans="2:30" ht="15.75" customHeight="1">
      <c r="B265" s="153" t="s">
        <v>76</v>
      </c>
      <c r="C265" s="184"/>
      <c r="D265" s="155"/>
      <c r="E265" s="156"/>
      <c r="F265" s="156"/>
      <c r="G265" s="185"/>
      <c r="H265" s="184"/>
      <c r="I265" s="156"/>
      <c r="J265" s="156"/>
      <c r="K265" s="193"/>
      <c r="L265" s="201"/>
      <c r="M265" s="202"/>
      <c r="N265" s="156"/>
      <c r="O265" s="156"/>
      <c r="P265" s="193"/>
      <c r="Q265" s="201"/>
      <c r="R265" s="202"/>
      <c r="S265" s="156"/>
      <c r="T265" s="193"/>
      <c r="U265" s="156"/>
      <c r="V265" s="201"/>
      <c r="W265" s="202"/>
      <c r="X265" s="193"/>
      <c r="Y265" s="156"/>
      <c r="Z265" s="156"/>
      <c r="AA265" s="156"/>
      <c r="AB265" s="156"/>
      <c r="AC265" s="201"/>
      <c r="AD265" s="396">
        <f t="shared" si="18"/>
        <v>0</v>
      </c>
    </row>
    <row r="266" spans="2:30" ht="15.75" customHeight="1">
      <c r="B266" s="153" t="s">
        <v>77</v>
      </c>
      <c r="C266" s="186"/>
      <c r="D266" s="159"/>
      <c r="E266" s="160"/>
      <c r="F266" s="160"/>
      <c r="G266" s="187"/>
      <c r="H266" s="186"/>
      <c r="I266" s="160"/>
      <c r="J266" s="160"/>
      <c r="K266" s="160"/>
      <c r="L266" s="187"/>
      <c r="M266" s="186"/>
      <c r="N266" s="160"/>
      <c r="O266" s="160"/>
      <c r="P266" s="160"/>
      <c r="Q266" s="187"/>
      <c r="R266" s="186"/>
      <c r="S266" s="160"/>
      <c r="T266" s="160"/>
      <c r="U266" s="160"/>
      <c r="V266" s="187"/>
      <c r="W266" s="186"/>
      <c r="X266" s="160"/>
      <c r="Y266" s="160"/>
      <c r="Z266" s="160"/>
      <c r="AA266" s="160"/>
      <c r="AB266" s="160"/>
      <c r="AC266" s="187"/>
      <c r="AD266" s="396">
        <f t="shared" si="18"/>
        <v>0</v>
      </c>
    </row>
    <row r="267" spans="2:30" ht="15.75" customHeight="1">
      <c r="B267" s="153" t="s">
        <v>78</v>
      </c>
      <c r="C267" s="184"/>
      <c r="D267" s="155"/>
      <c r="E267" s="156"/>
      <c r="F267" s="156"/>
      <c r="G267" s="185"/>
      <c r="H267" s="184"/>
      <c r="I267" s="156"/>
      <c r="J267" s="156"/>
      <c r="K267" s="193"/>
      <c r="L267" s="201"/>
      <c r="M267" s="202"/>
      <c r="N267" s="156"/>
      <c r="O267" s="156"/>
      <c r="P267" s="193"/>
      <c r="Q267" s="201"/>
      <c r="R267" s="202"/>
      <c r="S267" s="156"/>
      <c r="T267" s="193"/>
      <c r="U267" s="156"/>
      <c r="V267" s="201"/>
      <c r="W267" s="202"/>
      <c r="X267" s="193"/>
      <c r="Y267" s="156"/>
      <c r="Z267" s="156"/>
      <c r="AA267" s="156"/>
      <c r="AB267" s="156"/>
      <c r="AC267" s="201"/>
      <c r="AD267" s="396">
        <f t="shared" si="18"/>
        <v>0</v>
      </c>
    </row>
    <row r="268" spans="2:30" ht="15.75" customHeight="1">
      <c r="B268" s="153" t="s">
        <v>79</v>
      </c>
      <c r="C268" s="186"/>
      <c r="D268" s="159"/>
      <c r="E268" s="160"/>
      <c r="F268" s="160"/>
      <c r="G268" s="187"/>
      <c r="H268" s="186"/>
      <c r="I268" s="160"/>
      <c r="J268" s="160"/>
      <c r="K268" s="160"/>
      <c r="L268" s="187"/>
      <c r="M268" s="186"/>
      <c r="N268" s="160"/>
      <c r="O268" s="160"/>
      <c r="P268" s="160"/>
      <c r="Q268" s="187"/>
      <c r="R268" s="186"/>
      <c r="S268" s="160"/>
      <c r="T268" s="160"/>
      <c r="U268" s="160"/>
      <c r="V268" s="187"/>
      <c r="W268" s="186"/>
      <c r="X268" s="160"/>
      <c r="Y268" s="160"/>
      <c r="Z268" s="160"/>
      <c r="AA268" s="160"/>
      <c r="AB268" s="160"/>
      <c r="AC268" s="187"/>
      <c r="AD268" s="396">
        <f t="shared" si="18"/>
        <v>0</v>
      </c>
    </row>
    <row r="269" spans="2:30" ht="15.75" customHeight="1">
      <c r="B269" s="153" t="s">
        <v>80</v>
      </c>
      <c r="C269" s="184"/>
      <c r="D269" s="155"/>
      <c r="E269" s="156"/>
      <c r="F269" s="156"/>
      <c r="G269" s="185"/>
      <c r="H269" s="184"/>
      <c r="I269" s="156"/>
      <c r="J269" s="156"/>
      <c r="K269" s="193"/>
      <c r="L269" s="201"/>
      <c r="M269" s="202"/>
      <c r="N269" s="156"/>
      <c r="O269" s="156"/>
      <c r="P269" s="193"/>
      <c r="Q269" s="201"/>
      <c r="R269" s="202"/>
      <c r="S269" s="156"/>
      <c r="T269" s="193"/>
      <c r="U269" s="156"/>
      <c r="V269" s="201"/>
      <c r="W269" s="202"/>
      <c r="X269" s="193"/>
      <c r="Y269" s="156"/>
      <c r="Z269" s="156"/>
      <c r="AA269" s="156"/>
      <c r="AB269" s="156"/>
      <c r="AC269" s="201"/>
      <c r="AD269" s="396">
        <f t="shared" si="18"/>
        <v>0</v>
      </c>
    </row>
    <row r="270" spans="2:30" ht="15.75" customHeight="1">
      <c r="B270" s="153" t="s">
        <v>81</v>
      </c>
      <c r="C270" s="186"/>
      <c r="D270" s="159"/>
      <c r="E270" s="160"/>
      <c r="F270" s="160"/>
      <c r="G270" s="187"/>
      <c r="H270" s="186"/>
      <c r="I270" s="160"/>
      <c r="J270" s="160"/>
      <c r="K270" s="160"/>
      <c r="L270" s="187"/>
      <c r="M270" s="186"/>
      <c r="N270" s="160"/>
      <c r="O270" s="160"/>
      <c r="P270" s="160"/>
      <c r="Q270" s="187"/>
      <c r="R270" s="186"/>
      <c r="S270" s="160"/>
      <c r="T270" s="160"/>
      <c r="U270" s="160"/>
      <c r="V270" s="187"/>
      <c r="W270" s="186"/>
      <c r="X270" s="160"/>
      <c r="Y270" s="160"/>
      <c r="Z270" s="160"/>
      <c r="AA270" s="160"/>
      <c r="AB270" s="160"/>
      <c r="AC270" s="187"/>
      <c r="AD270" s="396">
        <f t="shared" si="18"/>
        <v>0</v>
      </c>
    </row>
    <row r="271" spans="2:30" ht="15.75" customHeight="1">
      <c r="B271" s="162" t="s">
        <v>82</v>
      </c>
      <c r="C271" s="184"/>
      <c r="D271" s="155"/>
      <c r="E271" s="156"/>
      <c r="F271" s="156"/>
      <c r="G271" s="185"/>
      <c r="H271" s="184"/>
      <c r="I271" s="156"/>
      <c r="J271" s="156"/>
      <c r="K271" s="193"/>
      <c r="L271" s="201"/>
      <c r="M271" s="202"/>
      <c r="N271" s="156"/>
      <c r="O271" s="156"/>
      <c r="P271" s="193"/>
      <c r="Q271" s="201"/>
      <c r="R271" s="202"/>
      <c r="S271" s="156"/>
      <c r="T271" s="193"/>
      <c r="U271" s="156"/>
      <c r="V271" s="201"/>
      <c r="W271" s="202"/>
      <c r="X271" s="193"/>
      <c r="Y271" s="156"/>
      <c r="Z271" s="156"/>
      <c r="AA271" s="156"/>
      <c r="AB271" s="156"/>
      <c r="AC271" s="201"/>
      <c r="AD271" s="396">
        <f t="shared" si="18"/>
        <v>0</v>
      </c>
    </row>
    <row r="272" spans="2:30" ht="15.75" customHeight="1">
      <c r="B272" s="162" t="s">
        <v>83</v>
      </c>
      <c r="C272" s="186"/>
      <c r="D272" s="159"/>
      <c r="E272" s="160"/>
      <c r="F272" s="160"/>
      <c r="G272" s="187"/>
      <c r="H272" s="186"/>
      <c r="I272" s="160"/>
      <c r="J272" s="160"/>
      <c r="K272" s="160"/>
      <c r="L272" s="187"/>
      <c r="M272" s="186"/>
      <c r="N272" s="160"/>
      <c r="O272" s="160"/>
      <c r="P272" s="160"/>
      <c r="Q272" s="187"/>
      <c r="R272" s="186"/>
      <c r="S272" s="160"/>
      <c r="T272" s="160"/>
      <c r="U272" s="160"/>
      <c r="V272" s="187"/>
      <c r="W272" s="186"/>
      <c r="X272" s="160"/>
      <c r="Y272" s="221"/>
      <c r="Z272" s="160"/>
      <c r="AA272" s="160"/>
      <c r="AB272" s="160"/>
      <c r="AC272" s="187"/>
      <c r="AD272" s="396">
        <f t="shared" si="18"/>
        <v>0</v>
      </c>
    </row>
    <row r="273" spans="2:30" ht="15.75" customHeight="1">
      <c r="B273" s="163" t="s">
        <v>84</v>
      </c>
      <c r="C273" s="380">
        <f t="shared" ref="C273:AC273" si="19">SUM(C262,-C263,-C264,-C265,-C266,-C267,-C268,-C269,-C270,-C271)</f>
        <v>0</v>
      </c>
      <c r="D273" s="383">
        <f t="shared" si="19"/>
        <v>0</v>
      </c>
      <c r="E273" s="382">
        <f t="shared" si="19"/>
        <v>0</v>
      </c>
      <c r="F273" s="382">
        <f t="shared" si="19"/>
        <v>0</v>
      </c>
      <c r="G273" s="389">
        <f t="shared" si="19"/>
        <v>0</v>
      </c>
      <c r="H273" s="384">
        <f t="shared" si="19"/>
        <v>0</v>
      </c>
      <c r="I273" s="382">
        <f t="shared" si="19"/>
        <v>0</v>
      </c>
      <c r="J273" s="400">
        <f t="shared" si="19"/>
        <v>0</v>
      </c>
      <c r="K273" s="386">
        <f t="shared" si="19"/>
        <v>0</v>
      </c>
      <c r="L273" s="401">
        <f t="shared" si="19"/>
        <v>0</v>
      </c>
      <c r="M273" s="400">
        <f t="shared" si="19"/>
        <v>0</v>
      </c>
      <c r="N273" s="382">
        <f t="shared" si="19"/>
        <v>0</v>
      </c>
      <c r="O273" s="382">
        <f t="shared" si="19"/>
        <v>0</v>
      </c>
      <c r="P273" s="386">
        <f t="shared" si="19"/>
        <v>0</v>
      </c>
      <c r="Q273" s="401">
        <f t="shared" si="19"/>
        <v>0</v>
      </c>
      <c r="R273" s="400">
        <f t="shared" si="19"/>
        <v>0</v>
      </c>
      <c r="S273" s="382">
        <f t="shared" si="19"/>
        <v>0</v>
      </c>
      <c r="T273" s="386">
        <f t="shared" si="19"/>
        <v>0</v>
      </c>
      <c r="U273" s="382">
        <f t="shared" si="19"/>
        <v>0</v>
      </c>
      <c r="V273" s="401">
        <f t="shared" si="19"/>
        <v>0</v>
      </c>
      <c r="W273" s="400">
        <f t="shared" si="19"/>
        <v>0</v>
      </c>
      <c r="X273" s="386">
        <f t="shared" si="19"/>
        <v>0</v>
      </c>
      <c r="Y273" s="382">
        <f t="shared" si="19"/>
        <v>0</v>
      </c>
      <c r="Z273" s="382">
        <f t="shared" si="19"/>
        <v>0</v>
      </c>
      <c r="AA273" s="382">
        <f t="shared" si="19"/>
        <v>0</v>
      </c>
      <c r="AB273" s="402">
        <f t="shared" si="19"/>
        <v>0</v>
      </c>
      <c r="AC273" s="401">
        <f t="shared" si="19"/>
        <v>0</v>
      </c>
      <c r="AD273" s="397">
        <f>SUM(AD262,-AD263,-AD264,-AD265,-AD266,-AD267,-AD268,-AD269,-AD270,-AD271)</f>
        <v>0</v>
      </c>
    </row>
    <row r="274" spans="2:30" ht="15.75" customHeight="1">
      <c r="B274" s="166"/>
      <c r="C274" s="69"/>
      <c r="D274" s="167"/>
      <c r="E274" s="168"/>
      <c r="F274" s="168"/>
      <c r="G274" s="69"/>
      <c r="H274" s="69"/>
      <c r="I274" s="168"/>
      <c r="J274" s="168"/>
      <c r="K274" s="69"/>
      <c r="L274" s="168"/>
      <c r="M274" s="168"/>
      <c r="N274" s="168"/>
      <c r="O274" s="168"/>
      <c r="P274" s="69"/>
      <c r="Q274" s="168"/>
      <c r="R274" s="168"/>
      <c r="S274" s="168"/>
      <c r="T274" s="69"/>
      <c r="U274" s="168"/>
      <c r="V274" s="168"/>
      <c r="W274" s="168"/>
      <c r="X274" s="69"/>
      <c r="Y274" s="168"/>
      <c r="Z274" s="217"/>
      <c r="AA274" s="217"/>
      <c r="AB274" s="218"/>
      <c r="AC274" s="128"/>
      <c r="AD274" s="128"/>
    </row>
    <row r="275" spans="2:30" ht="15.75" customHeight="1">
      <c r="B275" s="169" t="s">
        <v>85</v>
      </c>
      <c r="C275" s="170"/>
      <c r="D275" s="171"/>
      <c r="E275" s="171"/>
      <c r="F275" s="411" t="e">
        <f>AD271/AD262*100</f>
        <v>#DIV/0!</v>
      </c>
      <c r="G275" s="411"/>
      <c r="H275" s="172" t="s">
        <v>13</v>
      </c>
      <c r="I275" s="180"/>
      <c r="J275" s="180"/>
      <c r="K275" s="179"/>
      <c r="L275" s="180"/>
      <c r="M275" s="180"/>
      <c r="N275" s="54"/>
      <c r="O275" s="54"/>
      <c r="P275" s="136"/>
      <c r="Q275" s="128"/>
      <c r="R275" s="128"/>
      <c r="S275" s="180"/>
      <c r="T275" s="179"/>
      <c r="U275" s="180"/>
      <c r="V275" s="180"/>
      <c r="W275" s="180"/>
      <c r="X275" s="179"/>
      <c r="Y275" s="180"/>
      <c r="Z275" s="126"/>
      <c r="AA275" s="126"/>
      <c r="AB275" s="128"/>
      <c r="AC275" s="128"/>
      <c r="AD275" s="128"/>
    </row>
    <row r="276" spans="2:30" ht="15.75" customHeight="1">
      <c r="B276" s="166"/>
      <c r="C276" s="136"/>
      <c r="D276" s="129"/>
      <c r="E276" s="128"/>
      <c r="F276" s="173"/>
      <c r="G276" s="174"/>
      <c r="H276" s="174"/>
      <c r="I276" s="128"/>
      <c r="J276" s="128"/>
      <c r="K276" s="136"/>
      <c r="L276" s="128"/>
      <c r="M276" s="128"/>
      <c r="N276" s="128"/>
      <c r="O276" s="128"/>
      <c r="P276" s="136"/>
      <c r="Q276" s="128"/>
      <c r="R276" s="128"/>
      <c r="S276" s="128"/>
      <c r="T276" s="136"/>
      <c r="U276" s="128"/>
      <c r="V276" s="128"/>
      <c r="W276" s="128"/>
      <c r="X276" s="136"/>
      <c r="Y276" s="128"/>
      <c r="Z276" s="128"/>
      <c r="AA276" s="128"/>
      <c r="AB276" s="128"/>
      <c r="AC276" s="128"/>
      <c r="AD276" s="128"/>
    </row>
    <row r="277" spans="2:30" ht="15.75" customHeight="1">
      <c r="B277" s="175" t="s">
        <v>86</v>
      </c>
      <c r="C277" s="176" t="s">
        <v>87</v>
      </c>
      <c r="D277" s="169"/>
      <c r="E277" s="169"/>
      <c r="F277" s="411" t="e">
        <f>SUM(AD263,AD264,AD265,AD266,AD267,AD268,AD269,AD270)/AD262*100</f>
        <v>#DIV/0!</v>
      </c>
      <c r="G277" s="411"/>
      <c r="H277" s="177" t="s">
        <v>13</v>
      </c>
      <c r="I277" s="129"/>
      <c r="J277" s="129"/>
      <c r="K277" s="197"/>
      <c r="L277" s="129"/>
      <c r="M277" s="129"/>
      <c r="N277" s="55"/>
      <c r="O277" s="55"/>
      <c r="P277" s="197"/>
      <c r="Q277" s="129"/>
      <c r="R277" s="129"/>
      <c r="S277" s="129"/>
      <c r="T277" s="197"/>
      <c r="U277" s="129"/>
      <c r="V277" s="129"/>
      <c r="W277" s="129"/>
      <c r="X277" s="197"/>
      <c r="Y277" s="129"/>
      <c r="Z277" s="138"/>
      <c r="AA277" s="138"/>
      <c r="AB277" s="129"/>
      <c r="AC277" s="128"/>
      <c r="AD277" s="128"/>
    </row>
    <row r="278" spans="2:30" ht="15.75" customHeight="1">
      <c r="B278" s="178"/>
      <c r="C278" s="179"/>
      <c r="D278" s="180"/>
      <c r="E278" s="180"/>
      <c r="F278" s="126"/>
      <c r="G278" s="140"/>
      <c r="H278" s="136"/>
      <c r="I278" s="128"/>
      <c r="J278" s="180"/>
      <c r="K278" s="179"/>
      <c r="L278" s="180"/>
      <c r="M278" s="180"/>
      <c r="N278" s="198"/>
      <c r="O278" s="126"/>
      <c r="P278" s="136"/>
      <c r="Q278" s="128"/>
      <c r="R278" s="128"/>
      <c r="S278" s="180"/>
      <c r="T278" s="179"/>
      <c r="U278" s="180"/>
      <c r="V278" s="180"/>
      <c r="W278" s="180"/>
      <c r="X278" s="179"/>
      <c r="Y278" s="180"/>
      <c r="Z278" s="126"/>
      <c r="AA278" s="126"/>
      <c r="AB278" s="128"/>
      <c r="AC278" s="128"/>
      <c r="AD278" s="128"/>
    </row>
    <row r="279" spans="2:30" ht="15.75" customHeight="1">
      <c r="B279" s="178"/>
      <c r="C279" s="179"/>
      <c r="D279" s="180"/>
      <c r="E279" s="180"/>
      <c r="F279" s="126"/>
      <c r="G279" s="140"/>
      <c r="H279" s="136"/>
      <c r="I279" s="128"/>
      <c r="J279" s="180"/>
      <c r="K279" s="179"/>
      <c r="L279" s="180"/>
      <c r="M279" s="180"/>
      <c r="N279" s="198"/>
      <c r="O279" s="126"/>
      <c r="P279" s="136"/>
      <c r="Q279" s="128"/>
      <c r="R279" s="128"/>
      <c r="S279" s="180"/>
      <c r="T279" s="179"/>
      <c r="U279" s="180"/>
      <c r="V279" s="180"/>
      <c r="W279" s="180"/>
      <c r="X279" s="179"/>
      <c r="Y279" s="180"/>
      <c r="Z279" s="126"/>
      <c r="AA279" s="126"/>
      <c r="AB279" s="128"/>
      <c r="AC279" s="128"/>
      <c r="AD279" s="128"/>
    </row>
    <row r="280" spans="2:30" ht="15.75" customHeight="1">
      <c r="B280" s="178"/>
      <c r="C280" s="179"/>
      <c r="D280" s="180"/>
      <c r="E280" s="180"/>
      <c r="F280" s="126"/>
      <c r="G280" s="140"/>
      <c r="H280" s="136"/>
      <c r="I280" s="128"/>
      <c r="J280" s="180"/>
      <c r="K280" s="179"/>
      <c r="L280" s="180"/>
      <c r="M280" s="180"/>
      <c r="N280" s="198"/>
      <c r="O280" s="126"/>
      <c r="P280" s="136"/>
      <c r="Q280" s="128"/>
      <c r="R280" s="128"/>
      <c r="S280" s="180"/>
      <c r="T280" s="179"/>
      <c r="U280" s="180"/>
      <c r="V280" s="180"/>
      <c r="W280" s="180"/>
      <c r="X280" s="179"/>
      <c r="Y280" s="180"/>
      <c r="Z280" s="126"/>
      <c r="AA280" s="126"/>
      <c r="AB280" s="128"/>
      <c r="AC280" s="128"/>
      <c r="AD280" s="128"/>
    </row>
    <row r="281" spans="2:30" ht="15.75" customHeight="1">
      <c r="B281" s="178"/>
      <c r="C281" s="179"/>
      <c r="D281" s="180"/>
      <c r="E281" s="180"/>
      <c r="F281" s="126"/>
      <c r="G281" s="140"/>
      <c r="H281" s="136"/>
      <c r="I281" s="128"/>
      <c r="J281" s="180"/>
      <c r="K281" s="179"/>
      <c r="L281" s="180"/>
      <c r="M281" s="180"/>
      <c r="N281" s="198"/>
      <c r="O281" s="126"/>
      <c r="P281" s="136"/>
      <c r="Q281" s="128"/>
      <c r="R281" s="128"/>
      <c r="S281" s="180"/>
      <c r="T281" s="179"/>
      <c r="U281" s="180"/>
      <c r="V281" s="180"/>
      <c r="W281" s="180"/>
      <c r="X281" s="179"/>
      <c r="Y281" s="180"/>
      <c r="Z281" s="126"/>
      <c r="AA281" s="126"/>
      <c r="AB281" s="128"/>
      <c r="AC281" s="128"/>
      <c r="AD281" s="128"/>
    </row>
    <row r="282" spans="2:30" ht="15.75" customHeight="1">
      <c r="B282" s="178"/>
      <c r="C282" s="179"/>
      <c r="D282" s="180"/>
      <c r="E282" s="180"/>
      <c r="F282" s="126"/>
      <c r="G282" s="140"/>
      <c r="H282" s="136"/>
      <c r="I282" s="128"/>
      <c r="J282" s="180"/>
      <c r="K282" s="179"/>
      <c r="L282" s="180"/>
      <c r="M282" s="180"/>
      <c r="N282" s="198"/>
      <c r="O282" s="126"/>
      <c r="P282" s="136"/>
      <c r="Q282" s="128"/>
      <c r="R282" s="128"/>
      <c r="S282" s="180"/>
      <c r="T282" s="179"/>
      <c r="U282" s="180"/>
      <c r="V282" s="180"/>
      <c r="W282" s="180"/>
      <c r="X282" s="179"/>
      <c r="Y282" s="180"/>
      <c r="Z282" s="126"/>
      <c r="AA282" s="126"/>
      <c r="AB282" s="128"/>
      <c r="AC282" s="128"/>
      <c r="AD282" s="128"/>
    </row>
    <row r="283" spans="2:30" ht="15.75" customHeight="1">
      <c r="B283" s="178"/>
      <c r="C283" s="179"/>
      <c r="D283" s="180"/>
      <c r="E283" s="180"/>
      <c r="F283" s="126"/>
      <c r="G283" s="140"/>
      <c r="H283" s="136"/>
      <c r="I283" s="128"/>
      <c r="J283" s="180"/>
      <c r="K283" s="179"/>
      <c r="L283" s="180"/>
      <c r="M283" s="180"/>
      <c r="N283" s="198"/>
      <c r="O283" s="126"/>
      <c r="P283" s="136"/>
      <c r="Q283" s="128"/>
      <c r="R283" s="128"/>
      <c r="S283" s="180"/>
      <c r="T283" s="179"/>
      <c r="U283" s="180"/>
      <c r="V283" s="180"/>
      <c r="W283" s="180"/>
      <c r="X283" s="179"/>
      <c r="Y283" s="180"/>
      <c r="Z283" s="126"/>
      <c r="AA283" s="126"/>
      <c r="AB283" s="128"/>
      <c r="AC283" s="128"/>
      <c r="AD283" s="128"/>
    </row>
    <row r="284" spans="2:30" ht="15.75" customHeight="1">
      <c r="B284" s="178"/>
      <c r="C284" s="179"/>
      <c r="D284" s="180"/>
      <c r="E284" s="180"/>
      <c r="F284" s="126"/>
      <c r="G284" s="140"/>
      <c r="H284" s="136"/>
      <c r="I284" s="128"/>
      <c r="J284" s="180"/>
      <c r="K284" s="179"/>
      <c r="L284" s="180"/>
      <c r="M284" s="180"/>
      <c r="N284" s="198"/>
      <c r="O284" s="126"/>
      <c r="P284" s="136"/>
      <c r="Q284" s="128"/>
      <c r="R284" s="128"/>
      <c r="S284" s="180"/>
      <c r="T284" s="179"/>
      <c r="U284" s="180"/>
      <c r="V284" s="180"/>
      <c r="W284" s="180"/>
      <c r="X284" s="179"/>
      <c r="Y284" s="180"/>
      <c r="Z284" s="126"/>
      <c r="AA284" s="126"/>
      <c r="AB284" s="128"/>
      <c r="AC284" s="128"/>
      <c r="AD284" s="128"/>
    </row>
    <row r="285" spans="2:30" ht="15.75" customHeight="1">
      <c r="B285" s="128"/>
      <c r="C285" s="136"/>
      <c r="D285" s="129"/>
      <c r="E285" s="128"/>
      <c r="F285" s="128"/>
      <c r="G285" s="136"/>
      <c r="H285" s="136"/>
      <c r="I285" s="128"/>
      <c r="J285" s="128"/>
      <c r="K285" s="136"/>
      <c r="L285" s="128"/>
      <c r="M285" s="128"/>
      <c r="N285" s="128"/>
      <c r="O285" s="128"/>
      <c r="P285" s="136"/>
      <c r="Q285" s="128"/>
      <c r="R285" s="128"/>
      <c r="S285" s="128"/>
      <c r="T285" s="136"/>
      <c r="U285" s="128"/>
      <c r="V285" s="128"/>
      <c r="W285" s="128"/>
      <c r="X285" s="136"/>
      <c r="Y285" s="128"/>
      <c r="Z285" s="128"/>
      <c r="AA285" s="128"/>
      <c r="AB285" s="128"/>
      <c r="AC285" s="128"/>
      <c r="AD285" s="128"/>
    </row>
    <row r="286" spans="2:30" ht="15.75" customHeight="1">
      <c r="B286" s="128"/>
      <c r="C286" s="136"/>
      <c r="D286" s="129"/>
      <c r="E286" s="128"/>
      <c r="F286" s="128"/>
      <c r="G286" s="136"/>
      <c r="H286" s="136"/>
      <c r="I286" s="128"/>
      <c r="J286" s="128"/>
      <c r="K286" s="136"/>
      <c r="L286" s="128"/>
      <c r="M286" s="128"/>
      <c r="N286" s="128"/>
      <c r="O286" s="128"/>
      <c r="P286" s="136"/>
      <c r="Q286" s="128"/>
      <c r="R286" s="128"/>
      <c r="S286" s="128"/>
      <c r="T286" s="136"/>
      <c r="U286" s="128"/>
      <c r="V286" s="128"/>
      <c r="W286" s="128"/>
      <c r="X286" s="136"/>
      <c r="Y286" s="128"/>
      <c r="Z286" s="128"/>
      <c r="AA286" s="128"/>
      <c r="AB286" s="128"/>
      <c r="AC286" s="128"/>
      <c r="AD286" s="128"/>
    </row>
    <row r="287" spans="2:30" ht="15.75" customHeight="1">
      <c r="B287" s="137" t="s">
        <v>97</v>
      </c>
      <c r="C287" s="136"/>
      <c r="D287" s="138"/>
      <c r="E287" s="139"/>
      <c r="F287" s="126"/>
      <c r="G287" s="140"/>
      <c r="H287" s="136"/>
      <c r="I287" s="128"/>
      <c r="J287" s="128"/>
      <c r="K287" s="136"/>
      <c r="L287" s="128"/>
      <c r="M287" s="128"/>
      <c r="N287" s="128"/>
      <c r="O287" s="128"/>
      <c r="P287" s="136"/>
      <c r="Q287" s="128"/>
      <c r="R287" s="128"/>
      <c r="S287" s="133"/>
      <c r="T287" s="140"/>
      <c r="U287" s="126"/>
      <c r="V287" s="133"/>
      <c r="W287" s="126"/>
      <c r="X287" s="205"/>
      <c r="Y287" s="209"/>
      <c r="Z287" s="128"/>
      <c r="AA287" s="128"/>
      <c r="AB287" s="128"/>
      <c r="AC287" s="128"/>
      <c r="AD287" s="210"/>
    </row>
    <row r="288" spans="2:30" ht="15.75" customHeight="1">
      <c r="B288" s="141" t="s">
        <v>113</v>
      </c>
      <c r="C288" s="136"/>
      <c r="D288" s="129"/>
      <c r="E288" s="128"/>
      <c r="F288" s="128"/>
      <c r="G288" s="142"/>
      <c r="H288" s="136"/>
      <c r="I288" s="128"/>
      <c r="J288" s="128"/>
      <c r="K288" s="192"/>
      <c r="L288" s="128"/>
      <c r="M288" s="128"/>
      <c r="N288" s="128"/>
      <c r="O288" s="128"/>
      <c r="P288" s="142"/>
      <c r="Q288" s="128"/>
      <c r="R288" s="128"/>
      <c r="S288" s="128"/>
      <c r="T288" s="142"/>
      <c r="U288" s="128"/>
      <c r="V288" s="128"/>
      <c r="W288" s="128"/>
      <c r="X288" s="142"/>
      <c r="Y288" s="128"/>
      <c r="Z288" s="128"/>
      <c r="AA288" s="128"/>
      <c r="AB288" s="128"/>
      <c r="AC288" s="128"/>
      <c r="AD288" s="188"/>
    </row>
    <row r="289" spans="2:30" ht="15.75" customHeight="1">
      <c r="B289" s="143" t="s">
        <v>5</v>
      </c>
      <c r="C289" s="183">
        <v>1</v>
      </c>
      <c r="D289" s="144">
        <v>2</v>
      </c>
      <c r="E289" s="144">
        <v>3</v>
      </c>
      <c r="F289" s="144">
        <v>4</v>
      </c>
      <c r="G289" s="145">
        <v>5</v>
      </c>
      <c r="H289" s="146">
        <v>6</v>
      </c>
      <c r="I289" s="144">
        <v>7</v>
      </c>
      <c r="J289" s="144">
        <v>8</v>
      </c>
      <c r="K289" s="144">
        <v>9</v>
      </c>
      <c r="L289" s="145">
        <v>10</v>
      </c>
      <c r="M289" s="146">
        <v>11</v>
      </c>
      <c r="N289" s="144">
        <v>12</v>
      </c>
      <c r="O289" s="144">
        <v>13</v>
      </c>
      <c r="P289" s="144">
        <v>14</v>
      </c>
      <c r="Q289" s="145">
        <v>15</v>
      </c>
      <c r="R289" s="146">
        <v>16</v>
      </c>
      <c r="S289" s="144">
        <v>17</v>
      </c>
      <c r="T289" s="144">
        <v>18</v>
      </c>
      <c r="U289" s="144">
        <v>19</v>
      </c>
      <c r="V289" s="145">
        <v>20</v>
      </c>
      <c r="W289" s="146">
        <v>21</v>
      </c>
      <c r="X289" s="144">
        <v>22</v>
      </c>
      <c r="Y289" s="144">
        <v>23</v>
      </c>
      <c r="Z289" s="144">
        <v>24</v>
      </c>
      <c r="AA289" s="211">
        <v>25</v>
      </c>
      <c r="AB289" s="211">
        <v>26</v>
      </c>
      <c r="AC289" s="145">
        <v>27</v>
      </c>
      <c r="AD289" s="212" t="s">
        <v>6</v>
      </c>
    </row>
    <row r="290" spans="2:30" ht="15.75" customHeight="1">
      <c r="B290" s="147" t="s">
        <v>67</v>
      </c>
      <c r="C290" s="148"/>
      <c r="D290" s="149"/>
      <c r="E290" s="151"/>
      <c r="F290" s="150"/>
      <c r="G290" s="152"/>
      <c r="H290" s="148"/>
      <c r="I290" s="150"/>
      <c r="J290" s="151"/>
      <c r="K290" s="151"/>
      <c r="L290" s="200"/>
      <c r="M290" s="150"/>
      <c r="N290" s="151"/>
      <c r="O290" s="151"/>
      <c r="P290" s="151"/>
      <c r="Q290" s="152"/>
      <c r="R290" s="150"/>
      <c r="S290" s="151"/>
      <c r="T290" s="151"/>
      <c r="U290" s="151"/>
      <c r="V290" s="152"/>
      <c r="W290" s="150"/>
      <c r="X290" s="151"/>
      <c r="Y290" s="150"/>
      <c r="Z290" s="151"/>
      <c r="AA290" s="151"/>
      <c r="AB290" s="151"/>
      <c r="AC290" s="200"/>
      <c r="AD290" s="394">
        <f t="shared" ref="AD290" si="20">SUM(C290:AC290)</f>
        <v>0</v>
      </c>
    </row>
    <row r="291" spans="2:30" ht="15.75" customHeight="1">
      <c r="B291" s="153" t="s">
        <v>74</v>
      </c>
      <c r="C291" s="184"/>
      <c r="D291" s="155"/>
      <c r="E291" s="156"/>
      <c r="F291" s="156"/>
      <c r="G291" s="157"/>
      <c r="H291" s="154"/>
      <c r="I291" s="156"/>
      <c r="J291" s="156"/>
      <c r="K291" s="193"/>
      <c r="L291" s="194"/>
      <c r="M291" s="195"/>
      <c r="N291" s="156"/>
      <c r="O291" s="156"/>
      <c r="P291" s="193"/>
      <c r="Q291" s="194"/>
      <c r="R291" s="195"/>
      <c r="S291" s="156"/>
      <c r="T291" s="193"/>
      <c r="U291" s="156"/>
      <c r="V291" s="194"/>
      <c r="W291" s="195"/>
      <c r="X291" s="193"/>
      <c r="Y291" s="156"/>
      <c r="Z291" s="156"/>
      <c r="AA291" s="156"/>
      <c r="AB291" s="156"/>
      <c r="AC291" s="194"/>
      <c r="AD291" s="392">
        <f t="shared" ref="AD291:AD300" si="21">SUM(C291:AC291)</f>
        <v>0</v>
      </c>
    </row>
    <row r="292" spans="2:30" ht="15.75" customHeight="1">
      <c r="B292" s="153" t="s">
        <v>75</v>
      </c>
      <c r="C292" s="186"/>
      <c r="D292" s="159"/>
      <c r="E292" s="160"/>
      <c r="F292" s="160"/>
      <c r="G292" s="161"/>
      <c r="H292" s="158"/>
      <c r="I292" s="160"/>
      <c r="J292" s="160"/>
      <c r="K292" s="160"/>
      <c r="L292" s="161"/>
      <c r="M292" s="158"/>
      <c r="N292" s="160"/>
      <c r="O292" s="160"/>
      <c r="P292" s="160"/>
      <c r="Q292" s="161"/>
      <c r="R292" s="158"/>
      <c r="S292" s="160"/>
      <c r="T292" s="160"/>
      <c r="U292" s="160"/>
      <c r="V292" s="161"/>
      <c r="W292" s="158"/>
      <c r="X292" s="160"/>
      <c r="Y292" s="160"/>
      <c r="Z292" s="160"/>
      <c r="AA292" s="160"/>
      <c r="AB292" s="160"/>
      <c r="AC292" s="161"/>
      <c r="AD292" s="392">
        <f t="shared" si="21"/>
        <v>0</v>
      </c>
    </row>
    <row r="293" spans="2:30" ht="15.75" customHeight="1">
      <c r="B293" s="153" t="s">
        <v>76</v>
      </c>
      <c r="C293" s="184"/>
      <c r="D293" s="155"/>
      <c r="E293" s="156"/>
      <c r="F293" s="156"/>
      <c r="G293" s="157"/>
      <c r="H293" s="154"/>
      <c r="I293" s="156"/>
      <c r="J293" s="156"/>
      <c r="K293" s="193"/>
      <c r="L293" s="194"/>
      <c r="M293" s="195"/>
      <c r="N293" s="156"/>
      <c r="O293" s="156"/>
      <c r="P293" s="193"/>
      <c r="Q293" s="194"/>
      <c r="R293" s="195"/>
      <c r="S293" s="156"/>
      <c r="T293" s="193"/>
      <c r="U293" s="156"/>
      <c r="V293" s="194"/>
      <c r="W293" s="195"/>
      <c r="X293" s="193"/>
      <c r="Y293" s="156"/>
      <c r="Z293" s="156"/>
      <c r="AA293" s="156"/>
      <c r="AB293" s="156"/>
      <c r="AC293" s="194"/>
      <c r="AD293" s="396">
        <f t="shared" si="21"/>
        <v>0</v>
      </c>
    </row>
    <row r="294" spans="2:30" ht="15.75" customHeight="1">
      <c r="B294" s="153" t="s">
        <v>77</v>
      </c>
      <c r="C294" s="186"/>
      <c r="D294" s="159"/>
      <c r="E294" s="160"/>
      <c r="F294" s="160"/>
      <c r="G294" s="161"/>
      <c r="H294" s="158"/>
      <c r="I294" s="160"/>
      <c r="J294" s="160"/>
      <c r="K294" s="160"/>
      <c r="L294" s="161"/>
      <c r="M294" s="158"/>
      <c r="N294" s="160"/>
      <c r="O294" s="160"/>
      <c r="P294" s="160"/>
      <c r="Q294" s="161"/>
      <c r="R294" s="158"/>
      <c r="S294" s="160"/>
      <c r="T294" s="160"/>
      <c r="U294" s="160"/>
      <c r="V294" s="161"/>
      <c r="W294" s="158"/>
      <c r="X294" s="160"/>
      <c r="Y294" s="160"/>
      <c r="Z294" s="160"/>
      <c r="AA294" s="160"/>
      <c r="AB294" s="160"/>
      <c r="AC294" s="161"/>
      <c r="AD294" s="396">
        <f t="shared" si="21"/>
        <v>0</v>
      </c>
    </row>
    <row r="295" spans="2:30" ht="15.75" customHeight="1">
      <c r="B295" s="153" t="s">
        <v>78</v>
      </c>
      <c r="C295" s="184"/>
      <c r="D295" s="155"/>
      <c r="E295" s="156"/>
      <c r="F295" s="156"/>
      <c r="G295" s="157"/>
      <c r="H295" s="154"/>
      <c r="I295" s="156"/>
      <c r="J295" s="156"/>
      <c r="K295" s="193"/>
      <c r="L295" s="194"/>
      <c r="M295" s="195"/>
      <c r="N295" s="156"/>
      <c r="O295" s="156"/>
      <c r="P295" s="193"/>
      <c r="Q295" s="194"/>
      <c r="R295" s="195"/>
      <c r="S295" s="156"/>
      <c r="T295" s="193"/>
      <c r="U295" s="156"/>
      <c r="V295" s="194"/>
      <c r="W295" s="195"/>
      <c r="X295" s="193"/>
      <c r="Y295" s="156"/>
      <c r="Z295" s="156"/>
      <c r="AA295" s="156"/>
      <c r="AB295" s="156"/>
      <c r="AC295" s="194"/>
      <c r="AD295" s="396">
        <f t="shared" si="21"/>
        <v>0</v>
      </c>
    </row>
    <row r="296" spans="2:30" ht="15.75" customHeight="1">
      <c r="B296" s="153" t="s">
        <v>79</v>
      </c>
      <c r="C296" s="186"/>
      <c r="D296" s="159"/>
      <c r="E296" s="160"/>
      <c r="F296" s="160"/>
      <c r="G296" s="161"/>
      <c r="H296" s="158"/>
      <c r="I296" s="160"/>
      <c r="J296" s="160"/>
      <c r="K296" s="160"/>
      <c r="L296" s="161"/>
      <c r="M296" s="158"/>
      <c r="N296" s="160"/>
      <c r="O296" s="160"/>
      <c r="P296" s="160"/>
      <c r="Q296" s="161"/>
      <c r="R296" s="158"/>
      <c r="S296" s="160"/>
      <c r="T296" s="160"/>
      <c r="U296" s="160"/>
      <c r="V296" s="161"/>
      <c r="W296" s="158"/>
      <c r="X296" s="160"/>
      <c r="Y296" s="160"/>
      <c r="Z296" s="160"/>
      <c r="AA296" s="160"/>
      <c r="AB296" s="160"/>
      <c r="AC296" s="161"/>
      <c r="AD296" s="396">
        <f t="shared" si="21"/>
        <v>0</v>
      </c>
    </row>
    <row r="297" spans="2:30" ht="15.75" customHeight="1">
      <c r="B297" s="153" t="s">
        <v>80</v>
      </c>
      <c r="C297" s="184"/>
      <c r="D297" s="155"/>
      <c r="E297" s="156"/>
      <c r="F297" s="156"/>
      <c r="G297" s="157"/>
      <c r="H297" s="154"/>
      <c r="I297" s="156"/>
      <c r="J297" s="156"/>
      <c r="K297" s="193"/>
      <c r="L297" s="194"/>
      <c r="M297" s="195"/>
      <c r="N297" s="156"/>
      <c r="O297" s="156"/>
      <c r="P297" s="193"/>
      <c r="Q297" s="194"/>
      <c r="R297" s="195"/>
      <c r="S297" s="156"/>
      <c r="T297" s="193"/>
      <c r="U297" s="156"/>
      <c r="V297" s="194"/>
      <c r="W297" s="195"/>
      <c r="X297" s="193"/>
      <c r="Y297" s="156"/>
      <c r="Z297" s="156"/>
      <c r="AA297" s="156"/>
      <c r="AB297" s="156"/>
      <c r="AC297" s="194"/>
      <c r="AD297" s="396">
        <f t="shared" si="21"/>
        <v>0</v>
      </c>
    </row>
    <row r="298" spans="2:30" ht="15.75" customHeight="1">
      <c r="B298" s="153" t="s">
        <v>81</v>
      </c>
      <c r="C298" s="186"/>
      <c r="D298" s="159"/>
      <c r="E298" s="160"/>
      <c r="F298" s="160"/>
      <c r="G298" s="161"/>
      <c r="H298" s="158"/>
      <c r="I298" s="160"/>
      <c r="J298" s="160"/>
      <c r="K298" s="160"/>
      <c r="L298" s="161"/>
      <c r="M298" s="158"/>
      <c r="N298" s="160"/>
      <c r="O298" s="160"/>
      <c r="P298" s="160"/>
      <c r="Q298" s="161"/>
      <c r="R298" s="158"/>
      <c r="S298" s="160"/>
      <c r="T298" s="160"/>
      <c r="U298" s="160"/>
      <c r="V298" s="161"/>
      <c r="W298" s="158"/>
      <c r="X298" s="160"/>
      <c r="Y298" s="160"/>
      <c r="Z298" s="160"/>
      <c r="AA298" s="160"/>
      <c r="AB298" s="160"/>
      <c r="AC298" s="161"/>
      <c r="AD298" s="396">
        <f t="shared" si="21"/>
        <v>0</v>
      </c>
    </row>
    <row r="299" spans="2:30" ht="15.75" customHeight="1">
      <c r="B299" s="162" t="s">
        <v>82</v>
      </c>
      <c r="C299" s="154"/>
      <c r="D299" s="155"/>
      <c r="E299" s="156"/>
      <c r="F299" s="156"/>
      <c r="G299" s="157"/>
      <c r="H299" s="154"/>
      <c r="I299" s="156"/>
      <c r="J299" s="156"/>
      <c r="K299" s="193"/>
      <c r="L299" s="194"/>
      <c r="M299" s="195"/>
      <c r="N299" s="156"/>
      <c r="O299" s="156"/>
      <c r="P299" s="193"/>
      <c r="Q299" s="194"/>
      <c r="R299" s="195"/>
      <c r="S299" s="156"/>
      <c r="T299" s="193"/>
      <c r="U299" s="156"/>
      <c r="V299" s="194"/>
      <c r="W299" s="195"/>
      <c r="X299" s="193"/>
      <c r="Y299" s="156"/>
      <c r="Z299" s="156"/>
      <c r="AA299" s="156"/>
      <c r="AB299" s="156"/>
      <c r="AC299" s="194"/>
      <c r="AD299" s="396">
        <f t="shared" si="21"/>
        <v>0</v>
      </c>
    </row>
    <row r="300" spans="2:30" ht="15.75" customHeight="1">
      <c r="B300" s="162" t="s">
        <v>83</v>
      </c>
      <c r="C300" s="158"/>
      <c r="D300" s="159"/>
      <c r="E300" s="160"/>
      <c r="F300" s="160"/>
      <c r="G300" s="161"/>
      <c r="H300" s="158"/>
      <c r="I300" s="160"/>
      <c r="J300" s="160"/>
      <c r="K300" s="160"/>
      <c r="L300" s="161"/>
      <c r="M300" s="158"/>
      <c r="N300" s="160"/>
      <c r="O300" s="160"/>
      <c r="P300" s="160"/>
      <c r="Q300" s="161"/>
      <c r="R300" s="158"/>
      <c r="S300" s="160"/>
      <c r="T300" s="160"/>
      <c r="U300" s="160"/>
      <c r="V300" s="161"/>
      <c r="W300" s="158"/>
      <c r="X300" s="160"/>
      <c r="Y300" s="160"/>
      <c r="Z300" s="160"/>
      <c r="AA300" s="160"/>
      <c r="AB300" s="160"/>
      <c r="AC300" s="161"/>
      <c r="AD300" s="396">
        <f t="shared" si="21"/>
        <v>0</v>
      </c>
    </row>
    <row r="301" spans="2:30" ht="15.75" customHeight="1">
      <c r="B301" s="163" t="s">
        <v>84</v>
      </c>
      <c r="C301" s="384">
        <f t="shared" ref="C301:AC301" si="22">SUM(C290,-C291,-C292,-C293,-C294,-C295,-C296,-C297,-C298,-C299)</f>
        <v>0</v>
      </c>
      <c r="D301" s="383">
        <f t="shared" si="22"/>
        <v>0</v>
      </c>
      <c r="E301" s="382">
        <f t="shared" si="22"/>
        <v>0</v>
      </c>
      <c r="F301" s="382">
        <f t="shared" si="22"/>
        <v>0</v>
      </c>
      <c r="G301" s="389">
        <f t="shared" si="22"/>
        <v>0</v>
      </c>
      <c r="H301" s="384">
        <f t="shared" si="22"/>
        <v>0</v>
      </c>
      <c r="I301" s="382">
        <f t="shared" si="22"/>
        <v>0</v>
      </c>
      <c r="J301" s="382">
        <f t="shared" si="22"/>
        <v>0</v>
      </c>
      <c r="K301" s="386">
        <f t="shared" si="22"/>
        <v>0</v>
      </c>
      <c r="L301" s="401">
        <f t="shared" si="22"/>
        <v>0</v>
      </c>
      <c r="M301" s="400">
        <f t="shared" si="22"/>
        <v>0</v>
      </c>
      <c r="N301" s="382">
        <f t="shared" si="22"/>
        <v>0</v>
      </c>
      <c r="O301" s="382">
        <f t="shared" si="22"/>
        <v>0</v>
      </c>
      <c r="P301" s="386">
        <f t="shared" si="22"/>
        <v>0</v>
      </c>
      <c r="Q301" s="401">
        <f t="shared" si="22"/>
        <v>0</v>
      </c>
      <c r="R301" s="400">
        <f t="shared" si="22"/>
        <v>0</v>
      </c>
      <c r="S301" s="382">
        <f t="shared" si="22"/>
        <v>0</v>
      </c>
      <c r="T301" s="386">
        <f t="shared" si="22"/>
        <v>0</v>
      </c>
      <c r="U301" s="382">
        <f t="shared" si="22"/>
        <v>0</v>
      </c>
      <c r="V301" s="401">
        <f t="shared" si="22"/>
        <v>0</v>
      </c>
      <c r="W301" s="400">
        <f t="shared" si="22"/>
        <v>0</v>
      </c>
      <c r="X301" s="386">
        <f t="shared" si="22"/>
        <v>0</v>
      </c>
      <c r="Y301" s="382">
        <f t="shared" si="22"/>
        <v>0</v>
      </c>
      <c r="Z301" s="382">
        <f t="shared" si="22"/>
        <v>0</v>
      </c>
      <c r="AA301" s="414">
        <f t="shared" si="22"/>
        <v>0</v>
      </c>
      <c r="AB301" s="414">
        <f t="shared" si="22"/>
        <v>0</v>
      </c>
      <c r="AC301" s="401">
        <f t="shared" si="22"/>
        <v>0</v>
      </c>
      <c r="AD301" s="397">
        <f>SUM(AD290,-AD291,-AD292,-AD293,-AD294,-AD295,-AD296,-AD297,-AD298,-AD299)</f>
        <v>0</v>
      </c>
    </row>
    <row r="302" spans="2:30" ht="15.75" customHeight="1">
      <c r="B302" s="166"/>
      <c r="C302" s="69"/>
      <c r="D302" s="167"/>
      <c r="E302" s="168"/>
      <c r="F302" s="168"/>
      <c r="G302" s="69"/>
      <c r="H302" s="69"/>
      <c r="I302" s="168"/>
      <c r="J302" s="168"/>
      <c r="K302" s="69"/>
      <c r="L302" s="168"/>
      <c r="M302" s="168"/>
      <c r="N302" s="168"/>
      <c r="O302" s="168"/>
      <c r="P302" s="69"/>
      <c r="Q302" s="168"/>
      <c r="R302" s="168"/>
      <c r="S302" s="168"/>
      <c r="T302" s="69"/>
      <c r="U302" s="168"/>
      <c r="V302" s="168"/>
      <c r="W302" s="168"/>
      <c r="X302" s="69"/>
      <c r="Y302" s="168"/>
      <c r="Z302" s="217"/>
      <c r="AA302" s="217"/>
      <c r="AB302" s="218"/>
      <c r="AC302" s="128"/>
      <c r="AD302" s="128"/>
    </row>
    <row r="303" spans="2:30" ht="15.75" customHeight="1">
      <c r="B303" s="169" t="s">
        <v>85</v>
      </c>
      <c r="C303" s="170"/>
      <c r="D303" s="171"/>
      <c r="E303" s="171"/>
      <c r="F303" s="411" t="e">
        <f>AD299/AD290*100</f>
        <v>#DIV/0!</v>
      </c>
      <c r="G303" s="411"/>
      <c r="H303" s="172" t="s">
        <v>13</v>
      </c>
      <c r="I303" s="180"/>
      <c r="J303" s="180"/>
      <c r="K303" s="179"/>
      <c r="L303" s="180"/>
      <c r="M303" s="180"/>
      <c r="N303" s="54"/>
      <c r="O303" s="54"/>
      <c r="P303" s="136"/>
      <c r="Q303" s="128"/>
      <c r="R303" s="128"/>
      <c r="S303" s="180"/>
      <c r="T303" s="179"/>
      <c r="U303" s="180"/>
      <c r="V303" s="180"/>
      <c r="W303" s="180"/>
      <c r="X303" s="179"/>
      <c r="Y303" s="180"/>
      <c r="Z303" s="126"/>
      <c r="AA303" s="126"/>
      <c r="AB303" s="128"/>
      <c r="AC303" s="128"/>
      <c r="AD303" s="128"/>
    </row>
    <row r="304" spans="2:30" ht="15.75" customHeight="1">
      <c r="B304" s="166"/>
      <c r="C304" s="136"/>
      <c r="D304" s="129"/>
      <c r="E304" s="128"/>
      <c r="F304" s="173"/>
      <c r="G304" s="174"/>
      <c r="H304" s="174"/>
      <c r="I304" s="128"/>
      <c r="J304" s="128"/>
      <c r="K304" s="136"/>
      <c r="L304" s="128"/>
      <c r="M304" s="128"/>
      <c r="N304" s="128"/>
      <c r="O304" s="128"/>
      <c r="P304" s="136"/>
      <c r="Q304" s="128"/>
      <c r="R304" s="128"/>
      <c r="S304" s="128"/>
      <c r="T304" s="136"/>
      <c r="U304" s="128"/>
      <c r="V304" s="128"/>
      <c r="W304" s="128"/>
      <c r="X304" s="136"/>
      <c r="Y304" s="128"/>
      <c r="Z304" s="128"/>
      <c r="AA304" s="128"/>
      <c r="AB304" s="128"/>
      <c r="AC304" s="128"/>
      <c r="AD304" s="128"/>
    </row>
    <row r="305" spans="2:30" ht="15.75" customHeight="1">
      <c r="B305" s="175" t="s">
        <v>86</v>
      </c>
      <c r="C305" s="176" t="s">
        <v>87</v>
      </c>
      <c r="D305" s="169"/>
      <c r="E305" s="169"/>
      <c r="F305" s="411" t="e">
        <f>SUM(AD291,AD292,AD293,AD294,AD295,AD296,AD297,AD298)/AD290*100</f>
        <v>#DIV/0!</v>
      </c>
      <c r="G305" s="411"/>
      <c r="H305" s="177" t="s">
        <v>13</v>
      </c>
      <c r="I305" s="129"/>
      <c r="J305" s="129"/>
      <c r="K305" s="197"/>
      <c r="L305" s="129"/>
      <c r="M305" s="129"/>
      <c r="N305" s="55"/>
      <c r="O305" s="55"/>
      <c r="P305" s="197"/>
      <c r="Q305" s="129"/>
      <c r="R305" s="129"/>
      <c r="S305" s="129"/>
      <c r="T305" s="197"/>
      <c r="U305" s="129"/>
      <c r="V305" s="129"/>
      <c r="W305" s="129"/>
      <c r="X305" s="197"/>
      <c r="Y305" s="129"/>
      <c r="Z305" s="138"/>
      <c r="AA305" s="138"/>
      <c r="AB305" s="129"/>
      <c r="AC305" s="128"/>
      <c r="AD305" s="128"/>
    </row>
    <row r="306" spans="2:30" ht="15.75" customHeight="1">
      <c r="B306" s="178"/>
      <c r="C306" s="179"/>
      <c r="D306" s="180"/>
      <c r="E306" s="180"/>
      <c r="F306" s="126"/>
      <c r="G306" s="140"/>
      <c r="H306" s="136"/>
      <c r="I306" s="128"/>
      <c r="J306" s="180"/>
      <c r="K306" s="179"/>
      <c r="L306" s="180"/>
      <c r="M306" s="180"/>
      <c r="N306" s="198"/>
      <c r="O306" s="126"/>
      <c r="P306" s="136"/>
      <c r="Q306" s="128"/>
      <c r="R306" s="128"/>
      <c r="S306" s="180"/>
      <c r="T306" s="179"/>
      <c r="U306" s="180"/>
      <c r="V306" s="180"/>
      <c r="W306" s="180"/>
      <c r="X306" s="179"/>
      <c r="Y306" s="180"/>
      <c r="Z306" s="126"/>
      <c r="AA306" s="126"/>
      <c r="AB306" s="128"/>
      <c r="AC306" s="128"/>
      <c r="AD306" s="128"/>
    </row>
    <row r="307" spans="2:30" ht="15.75" customHeight="1">
      <c r="B307" s="178"/>
      <c r="C307" s="179"/>
      <c r="D307" s="180"/>
      <c r="E307" s="180"/>
      <c r="F307" s="126"/>
      <c r="G307" s="140"/>
      <c r="H307" s="136"/>
      <c r="I307" s="128"/>
      <c r="J307" s="180"/>
      <c r="K307" s="179"/>
      <c r="L307" s="180"/>
      <c r="M307" s="180"/>
      <c r="N307" s="198"/>
      <c r="O307" s="126"/>
      <c r="P307" s="136"/>
      <c r="Q307" s="128"/>
      <c r="R307" s="128"/>
      <c r="S307" s="180"/>
      <c r="T307" s="179"/>
      <c r="U307" s="180"/>
      <c r="V307" s="180"/>
      <c r="W307" s="180"/>
      <c r="X307" s="179"/>
      <c r="Y307" s="180"/>
      <c r="Z307" s="126"/>
      <c r="AA307" s="126"/>
      <c r="AB307" s="128"/>
      <c r="AC307" s="128"/>
      <c r="AD307" s="128"/>
    </row>
    <row r="308" spans="2:30" ht="15.75" customHeight="1">
      <c r="B308" s="178"/>
      <c r="C308" s="179"/>
      <c r="D308" s="180"/>
      <c r="E308" s="180"/>
      <c r="F308" s="126"/>
      <c r="G308" s="140"/>
      <c r="H308" s="136"/>
      <c r="I308" s="128"/>
      <c r="J308" s="180"/>
      <c r="K308" s="179"/>
      <c r="L308" s="180"/>
      <c r="M308" s="180"/>
      <c r="N308" s="198"/>
      <c r="O308" s="126"/>
      <c r="P308" s="136"/>
      <c r="Q308" s="128"/>
      <c r="R308" s="128"/>
      <c r="S308" s="180"/>
      <c r="T308" s="179"/>
      <c r="U308" s="180"/>
      <c r="V308" s="180"/>
      <c r="W308" s="180"/>
      <c r="X308" s="179"/>
      <c r="Y308" s="180"/>
      <c r="Z308" s="126"/>
      <c r="AA308" s="126"/>
      <c r="AB308" s="128"/>
      <c r="AC308" s="128"/>
      <c r="AD308" s="128"/>
    </row>
    <row r="309" spans="2:30" ht="15.75" customHeight="1">
      <c r="B309" s="178"/>
      <c r="C309" s="179"/>
      <c r="D309" s="180"/>
      <c r="E309" s="180"/>
      <c r="F309" s="126"/>
      <c r="G309" s="140"/>
      <c r="H309" s="136"/>
      <c r="I309" s="128"/>
      <c r="J309" s="180"/>
      <c r="K309" s="179"/>
      <c r="L309" s="180"/>
      <c r="M309" s="180"/>
      <c r="N309" s="198"/>
      <c r="O309" s="126"/>
      <c r="P309" s="136"/>
      <c r="Q309" s="128"/>
      <c r="R309" s="128"/>
      <c r="S309" s="180"/>
      <c r="T309" s="179"/>
      <c r="U309" s="180"/>
      <c r="V309" s="180"/>
      <c r="W309" s="180"/>
      <c r="X309" s="179"/>
      <c r="Y309" s="180"/>
      <c r="Z309" s="126"/>
      <c r="AA309" s="126"/>
      <c r="AB309" s="128"/>
      <c r="AC309" s="128"/>
      <c r="AD309" s="128"/>
    </row>
    <row r="310" spans="2:30" ht="15.75" customHeight="1">
      <c r="B310" s="178"/>
      <c r="C310" s="179" t="s">
        <v>114</v>
      </c>
      <c r="D310" s="180"/>
      <c r="E310" s="180"/>
      <c r="F310" s="126"/>
      <c r="G310" s="140"/>
      <c r="H310" s="136"/>
      <c r="I310" s="128"/>
      <c r="J310" s="180"/>
      <c r="K310" s="179"/>
      <c r="L310" s="180"/>
      <c r="M310" s="180"/>
      <c r="N310" s="198"/>
      <c r="O310" s="126"/>
      <c r="P310" s="136"/>
      <c r="Q310" s="128"/>
      <c r="R310" s="128"/>
      <c r="S310" s="180"/>
      <c r="T310" s="179"/>
      <c r="U310" s="180"/>
      <c r="V310" s="180"/>
      <c r="W310" s="180"/>
      <c r="X310" s="179"/>
      <c r="Y310" s="180"/>
      <c r="Z310" s="126"/>
      <c r="AA310" s="126"/>
      <c r="AB310" s="128"/>
      <c r="AC310" s="128"/>
      <c r="AD310" s="128"/>
    </row>
    <row r="311" spans="2:30" ht="15.75" customHeight="1">
      <c r="B311" s="178"/>
      <c r="C311" s="179"/>
      <c r="D311" s="180"/>
      <c r="E311" s="180"/>
      <c r="F311" s="126"/>
      <c r="G311" s="140"/>
      <c r="H311" s="136"/>
      <c r="I311" s="128"/>
      <c r="J311" s="180"/>
      <c r="K311" s="179"/>
      <c r="L311" s="180"/>
      <c r="M311" s="180"/>
      <c r="N311" s="198"/>
      <c r="O311" s="126"/>
      <c r="P311" s="136"/>
      <c r="Q311" s="128"/>
      <c r="R311" s="128"/>
      <c r="S311" s="180"/>
      <c r="T311" s="179"/>
      <c r="U311" s="180"/>
      <c r="V311" s="180"/>
      <c r="W311" s="180"/>
      <c r="X311" s="179"/>
      <c r="Y311" s="180"/>
      <c r="Z311" s="126"/>
      <c r="AA311" s="126"/>
      <c r="AB311" s="128"/>
      <c r="AC311" s="128"/>
      <c r="AD311" s="128"/>
    </row>
    <row r="312" spans="2:30" ht="15.75" customHeight="1">
      <c r="B312" s="178"/>
      <c r="C312" s="179"/>
      <c r="D312" s="180"/>
      <c r="E312" s="180"/>
      <c r="F312" s="126"/>
      <c r="G312" s="140"/>
      <c r="H312" s="136"/>
      <c r="I312" s="128"/>
      <c r="J312" s="180"/>
      <c r="K312" s="179"/>
      <c r="L312" s="180"/>
      <c r="M312" s="180"/>
      <c r="N312" s="198"/>
      <c r="O312" s="126"/>
      <c r="P312" s="136"/>
      <c r="Q312" s="128"/>
      <c r="R312" s="128"/>
      <c r="S312" s="180"/>
      <c r="T312" s="179"/>
      <c r="U312" s="180"/>
      <c r="V312" s="180"/>
      <c r="W312" s="180"/>
      <c r="X312" s="179"/>
      <c r="Y312" s="180"/>
      <c r="Z312" s="126"/>
      <c r="AA312" s="126"/>
      <c r="AB312" s="128"/>
      <c r="AC312" s="128"/>
      <c r="AD312" s="128"/>
    </row>
    <row r="313" spans="2:30" ht="15.75" customHeight="1">
      <c r="B313" s="128"/>
      <c r="C313" s="136"/>
      <c r="D313" s="129"/>
      <c r="E313" s="128"/>
      <c r="F313" s="128"/>
      <c r="G313" s="136"/>
      <c r="H313" s="136"/>
      <c r="I313" s="128"/>
      <c r="J313" s="128"/>
      <c r="K313" s="136"/>
      <c r="L313" s="128"/>
      <c r="M313" s="128"/>
      <c r="N313" s="128"/>
      <c r="O313" s="128"/>
      <c r="P313" s="136"/>
      <c r="Q313" s="128"/>
      <c r="R313" s="128"/>
      <c r="S313" s="128"/>
      <c r="T313" s="136"/>
      <c r="U313" s="128"/>
      <c r="V313" s="128"/>
      <c r="W313" s="128"/>
      <c r="X313" s="136"/>
      <c r="Y313" s="128"/>
      <c r="Z313" s="128"/>
      <c r="AA313" s="128"/>
      <c r="AB313" s="128"/>
      <c r="AC313" s="128"/>
      <c r="AD313" s="128"/>
    </row>
    <row r="314" spans="2:30" ht="15.75" customHeight="1">
      <c r="B314" s="128"/>
      <c r="C314" s="136"/>
      <c r="D314" s="129"/>
      <c r="E314" s="128"/>
      <c r="F314" s="128"/>
      <c r="G314" s="136"/>
      <c r="H314" s="136"/>
      <c r="I314" s="128"/>
      <c r="J314" s="128"/>
      <c r="K314" s="136"/>
      <c r="L314" s="128"/>
      <c r="M314" s="128"/>
      <c r="N314" s="128"/>
      <c r="O314" s="128"/>
      <c r="P314" s="136"/>
      <c r="Q314" s="128"/>
      <c r="R314" s="128"/>
      <c r="S314" s="128"/>
      <c r="T314" s="136"/>
      <c r="U314" s="128"/>
      <c r="V314" s="128"/>
      <c r="W314" s="128"/>
      <c r="X314" s="136"/>
      <c r="Y314" s="128"/>
      <c r="Z314" s="128"/>
      <c r="AA314" s="128"/>
      <c r="AB314" s="128"/>
      <c r="AC314" s="128"/>
      <c r="AD314" s="128"/>
    </row>
    <row r="315" spans="2:30" ht="15.75" customHeight="1">
      <c r="B315" s="137" t="s">
        <v>98</v>
      </c>
      <c r="C315" s="136"/>
      <c r="D315" s="138"/>
      <c r="E315" s="139"/>
      <c r="F315" s="126"/>
      <c r="G315" s="140"/>
      <c r="H315" s="136"/>
      <c r="I315" s="128"/>
      <c r="J315" s="128"/>
      <c r="K315" s="136"/>
      <c r="L315" s="128"/>
      <c r="M315" s="128"/>
      <c r="N315" s="128"/>
      <c r="O315" s="128"/>
      <c r="P315" s="136"/>
      <c r="Q315" s="128"/>
      <c r="R315" s="128"/>
      <c r="S315" s="133"/>
      <c r="T315" s="140"/>
      <c r="U315" s="126"/>
      <c r="V315" s="133"/>
      <c r="W315" s="126"/>
      <c r="X315" s="205"/>
      <c r="Y315" s="209"/>
      <c r="Z315" s="128"/>
      <c r="AA315" s="128"/>
      <c r="AB315" s="128"/>
      <c r="AC315" s="128"/>
      <c r="AD315" s="210"/>
    </row>
    <row r="316" spans="2:30" ht="15.75" customHeight="1">
      <c r="B316" s="141" t="s">
        <v>113</v>
      </c>
      <c r="C316" s="136"/>
      <c r="D316" s="129"/>
      <c r="E316" s="128"/>
      <c r="F316" s="128"/>
      <c r="G316" s="142"/>
      <c r="H316" s="136"/>
      <c r="I316" s="128"/>
      <c r="J316" s="128"/>
      <c r="K316" s="192"/>
      <c r="L316" s="128"/>
      <c r="M316" s="128"/>
      <c r="N316" s="128"/>
      <c r="O316" s="128"/>
      <c r="P316" s="142"/>
      <c r="Q316" s="128"/>
      <c r="R316" s="128"/>
      <c r="S316" s="128"/>
      <c r="T316" s="142"/>
      <c r="U316" s="128"/>
      <c r="V316" s="128"/>
      <c r="W316" s="128"/>
      <c r="X316" s="142"/>
      <c r="Y316" s="128"/>
      <c r="Z316" s="128"/>
      <c r="AA316" s="128"/>
      <c r="AB316" s="128"/>
      <c r="AC316" s="128"/>
      <c r="AD316" s="188"/>
    </row>
    <row r="317" spans="2:30" ht="15.75" customHeight="1">
      <c r="B317" s="143" t="s">
        <v>5</v>
      </c>
      <c r="C317" s="183">
        <v>1</v>
      </c>
      <c r="D317" s="144">
        <v>2</v>
      </c>
      <c r="E317" s="144">
        <v>3</v>
      </c>
      <c r="F317" s="144">
        <v>4</v>
      </c>
      <c r="G317" s="145">
        <v>5</v>
      </c>
      <c r="H317" s="146">
        <v>6</v>
      </c>
      <c r="I317" s="144">
        <v>7</v>
      </c>
      <c r="J317" s="144">
        <v>8</v>
      </c>
      <c r="K317" s="144">
        <v>9</v>
      </c>
      <c r="L317" s="145">
        <v>10</v>
      </c>
      <c r="M317" s="146">
        <v>11</v>
      </c>
      <c r="N317" s="144">
        <v>12</v>
      </c>
      <c r="O317" s="144">
        <v>13</v>
      </c>
      <c r="P317" s="144">
        <v>14</v>
      </c>
      <c r="Q317" s="145">
        <v>15</v>
      </c>
      <c r="R317" s="146">
        <v>16</v>
      </c>
      <c r="S317" s="144">
        <v>17</v>
      </c>
      <c r="T317" s="144">
        <v>18</v>
      </c>
      <c r="U317" s="144">
        <v>19</v>
      </c>
      <c r="V317" s="145">
        <v>20</v>
      </c>
      <c r="W317" s="146">
        <v>21</v>
      </c>
      <c r="X317" s="144">
        <v>22</v>
      </c>
      <c r="Y317" s="144">
        <v>23</v>
      </c>
      <c r="Z317" s="144">
        <v>24</v>
      </c>
      <c r="AA317" s="211">
        <v>25</v>
      </c>
      <c r="AB317" s="211">
        <v>26</v>
      </c>
      <c r="AC317" s="145">
        <v>27</v>
      </c>
      <c r="AD317" s="212" t="s">
        <v>6</v>
      </c>
    </row>
    <row r="318" spans="2:30" ht="15.75" customHeight="1">
      <c r="B318" s="147" t="s">
        <v>67</v>
      </c>
      <c r="C318" s="148"/>
      <c r="D318" s="219"/>
      <c r="E318" s="151"/>
      <c r="F318" s="150"/>
      <c r="G318" s="152"/>
      <c r="H318" s="150"/>
      <c r="I318" s="151"/>
      <c r="J318" s="150"/>
      <c r="K318" s="151"/>
      <c r="L318" s="152"/>
      <c r="M318" s="150"/>
      <c r="N318" s="150"/>
      <c r="O318" s="151"/>
      <c r="P318" s="151"/>
      <c r="Q318" s="152"/>
      <c r="R318" s="150"/>
      <c r="S318" s="150"/>
      <c r="T318" s="151"/>
      <c r="U318" s="151"/>
      <c r="V318" s="152"/>
      <c r="W318" s="150"/>
      <c r="X318" s="151"/>
      <c r="Y318" s="151"/>
      <c r="Z318" s="151"/>
      <c r="AA318" s="214"/>
      <c r="AB318" s="214"/>
      <c r="AC318" s="152"/>
      <c r="AD318" s="394">
        <f>SUM(C318:AC318)</f>
        <v>0</v>
      </c>
    </row>
    <row r="319" spans="2:30" ht="15.75" customHeight="1">
      <c r="B319" s="153" t="s">
        <v>74</v>
      </c>
      <c r="C319" s="184"/>
      <c r="D319" s="155"/>
      <c r="E319" s="156"/>
      <c r="F319" s="156"/>
      <c r="G319" s="185"/>
      <c r="H319" s="184"/>
      <c r="I319" s="156"/>
      <c r="J319" s="156"/>
      <c r="K319" s="193"/>
      <c r="L319" s="201"/>
      <c r="M319" s="202"/>
      <c r="N319" s="156"/>
      <c r="O319" s="156"/>
      <c r="P319" s="193"/>
      <c r="Q319" s="201"/>
      <c r="R319" s="202"/>
      <c r="S319" s="156"/>
      <c r="T319" s="193"/>
      <c r="U319" s="156"/>
      <c r="V319" s="201"/>
      <c r="W319" s="202"/>
      <c r="X319" s="193"/>
      <c r="Y319" s="156"/>
      <c r="Z319" s="156"/>
      <c r="AA319" s="156"/>
      <c r="AB319" s="156"/>
      <c r="AC319" s="201"/>
      <c r="AD319" s="392">
        <f>SUM(C319:AC319)</f>
        <v>0</v>
      </c>
    </row>
    <row r="320" spans="2:30" ht="15.75" customHeight="1">
      <c r="B320" s="153" t="s">
        <v>75</v>
      </c>
      <c r="C320" s="186"/>
      <c r="D320" s="159"/>
      <c r="E320" s="160"/>
      <c r="F320" s="160"/>
      <c r="G320" s="187"/>
      <c r="H320" s="186"/>
      <c r="I320" s="160"/>
      <c r="J320" s="160"/>
      <c r="K320" s="160"/>
      <c r="L320" s="187"/>
      <c r="M320" s="186"/>
      <c r="N320" s="160"/>
      <c r="O320" s="160"/>
      <c r="P320" s="160"/>
      <c r="Q320" s="187"/>
      <c r="R320" s="186"/>
      <c r="S320" s="160"/>
      <c r="T320" s="160"/>
      <c r="U320" s="160"/>
      <c r="V320" s="187"/>
      <c r="W320" s="186"/>
      <c r="X320" s="160"/>
      <c r="Y320" s="160"/>
      <c r="Z320" s="160"/>
      <c r="AA320" s="160"/>
      <c r="AB320" s="160"/>
      <c r="AC320" s="187"/>
      <c r="AD320" s="392">
        <f>SUM(C320:AC320)</f>
        <v>0</v>
      </c>
    </row>
    <row r="321" spans="2:30" ht="15.75" customHeight="1">
      <c r="B321" s="153" t="s">
        <v>76</v>
      </c>
      <c r="C321" s="184"/>
      <c r="D321" s="155"/>
      <c r="E321" s="156"/>
      <c r="F321" s="156"/>
      <c r="G321" s="185"/>
      <c r="H321" s="184"/>
      <c r="I321" s="156"/>
      <c r="J321" s="156"/>
      <c r="K321" s="193"/>
      <c r="L321" s="201"/>
      <c r="M321" s="202"/>
      <c r="N321" s="156"/>
      <c r="O321" s="156"/>
      <c r="P321" s="193"/>
      <c r="Q321" s="201"/>
      <c r="R321" s="202"/>
      <c r="S321" s="156"/>
      <c r="T321" s="193"/>
      <c r="U321" s="156"/>
      <c r="V321" s="201"/>
      <c r="W321" s="202"/>
      <c r="X321" s="193"/>
      <c r="Y321" s="156"/>
      <c r="Z321" s="156"/>
      <c r="AA321" s="156"/>
      <c r="AB321" s="156"/>
      <c r="AC321" s="201"/>
      <c r="AD321" s="396">
        <f t="shared" ref="AD321:AD328" si="23">SUM(C321:AC321)</f>
        <v>0</v>
      </c>
    </row>
    <row r="322" spans="2:30" ht="15.75" customHeight="1">
      <c r="B322" s="153" t="s">
        <v>77</v>
      </c>
      <c r="C322" s="186"/>
      <c r="D322" s="159"/>
      <c r="E322" s="160"/>
      <c r="F322" s="160"/>
      <c r="G322" s="187"/>
      <c r="H322" s="186"/>
      <c r="I322" s="160"/>
      <c r="J322" s="160"/>
      <c r="K322" s="160"/>
      <c r="L322" s="187"/>
      <c r="M322" s="186"/>
      <c r="N322" s="160"/>
      <c r="O322" s="160"/>
      <c r="P322" s="160"/>
      <c r="Q322" s="187"/>
      <c r="R322" s="186"/>
      <c r="S322" s="160"/>
      <c r="T322" s="160"/>
      <c r="U322" s="160"/>
      <c r="V322" s="187"/>
      <c r="W322" s="186"/>
      <c r="X322" s="160"/>
      <c r="Y322" s="160"/>
      <c r="Z322" s="160"/>
      <c r="AA322" s="160"/>
      <c r="AB322" s="160"/>
      <c r="AC322" s="187"/>
      <c r="AD322" s="396">
        <f t="shared" si="23"/>
        <v>0</v>
      </c>
    </row>
    <row r="323" spans="2:30" ht="15.75" customHeight="1">
      <c r="B323" s="153" t="s">
        <v>78</v>
      </c>
      <c r="C323" s="184"/>
      <c r="D323" s="155"/>
      <c r="E323" s="156"/>
      <c r="F323" s="156"/>
      <c r="G323" s="185"/>
      <c r="H323" s="184"/>
      <c r="I323" s="156"/>
      <c r="J323" s="156"/>
      <c r="K323" s="193"/>
      <c r="L323" s="201"/>
      <c r="M323" s="202"/>
      <c r="N323" s="156"/>
      <c r="O323" s="156"/>
      <c r="P323" s="193"/>
      <c r="Q323" s="201"/>
      <c r="R323" s="202"/>
      <c r="S323" s="156"/>
      <c r="T323" s="193"/>
      <c r="U323" s="156"/>
      <c r="V323" s="201"/>
      <c r="W323" s="202"/>
      <c r="X323" s="193"/>
      <c r="Y323" s="156"/>
      <c r="Z323" s="156"/>
      <c r="AA323" s="156"/>
      <c r="AB323" s="156"/>
      <c r="AC323" s="201"/>
      <c r="AD323" s="396">
        <f t="shared" si="23"/>
        <v>0</v>
      </c>
    </row>
    <row r="324" spans="2:30" ht="15.75" customHeight="1">
      <c r="B324" s="153" t="s">
        <v>79</v>
      </c>
      <c r="C324" s="186"/>
      <c r="D324" s="159"/>
      <c r="E324" s="160"/>
      <c r="F324" s="160"/>
      <c r="G324" s="187"/>
      <c r="H324" s="186"/>
      <c r="I324" s="160"/>
      <c r="J324" s="160"/>
      <c r="K324" s="160"/>
      <c r="L324" s="187"/>
      <c r="M324" s="186"/>
      <c r="N324" s="160"/>
      <c r="O324" s="160"/>
      <c r="P324" s="160"/>
      <c r="Q324" s="187"/>
      <c r="R324" s="186"/>
      <c r="S324" s="160"/>
      <c r="T324" s="160"/>
      <c r="U324" s="160"/>
      <c r="V324" s="187"/>
      <c r="W324" s="186"/>
      <c r="X324" s="160"/>
      <c r="Y324" s="160"/>
      <c r="Z324" s="160"/>
      <c r="AA324" s="160"/>
      <c r="AB324" s="160"/>
      <c r="AC324" s="187"/>
      <c r="AD324" s="396">
        <f t="shared" si="23"/>
        <v>0</v>
      </c>
    </row>
    <row r="325" spans="2:30" ht="15.75" customHeight="1">
      <c r="B325" s="153" t="s">
        <v>80</v>
      </c>
      <c r="C325" s="184"/>
      <c r="D325" s="155"/>
      <c r="E325" s="156"/>
      <c r="F325" s="156"/>
      <c r="G325" s="185"/>
      <c r="H325" s="184"/>
      <c r="I325" s="156"/>
      <c r="J325" s="156"/>
      <c r="K325" s="193"/>
      <c r="L325" s="201"/>
      <c r="M325" s="202"/>
      <c r="N325" s="156"/>
      <c r="O325" s="156"/>
      <c r="P325" s="193"/>
      <c r="Q325" s="201"/>
      <c r="R325" s="202"/>
      <c r="S325" s="156"/>
      <c r="T325" s="193"/>
      <c r="U325" s="156"/>
      <c r="V325" s="201"/>
      <c r="W325" s="202"/>
      <c r="X325" s="193"/>
      <c r="Y325" s="156"/>
      <c r="Z325" s="156"/>
      <c r="AA325" s="156"/>
      <c r="AB325" s="156"/>
      <c r="AC325" s="201"/>
      <c r="AD325" s="396">
        <f t="shared" si="23"/>
        <v>0</v>
      </c>
    </row>
    <row r="326" spans="2:30" ht="15.75" customHeight="1">
      <c r="B326" s="153" t="s">
        <v>81</v>
      </c>
      <c r="C326" s="186"/>
      <c r="D326" s="159"/>
      <c r="E326" s="160"/>
      <c r="F326" s="160"/>
      <c r="G326" s="187"/>
      <c r="H326" s="186"/>
      <c r="I326" s="160"/>
      <c r="J326" s="160"/>
      <c r="K326" s="160"/>
      <c r="L326" s="187"/>
      <c r="M326" s="186"/>
      <c r="N326" s="160"/>
      <c r="O326" s="160"/>
      <c r="P326" s="160"/>
      <c r="Q326" s="187"/>
      <c r="R326" s="186"/>
      <c r="S326" s="160"/>
      <c r="T326" s="160"/>
      <c r="U326" s="160"/>
      <c r="V326" s="187"/>
      <c r="W326" s="186"/>
      <c r="X326" s="160"/>
      <c r="Y326" s="160"/>
      <c r="Z326" s="160"/>
      <c r="AA326" s="160"/>
      <c r="AB326" s="160"/>
      <c r="AC326" s="187"/>
      <c r="AD326" s="396">
        <f t="shared" si="23"/>
        <v>0</v>
      </c>
    </row>
    <row r="327" spans="2:30" ht="15.75" customHeight="1">
      <c r="B327" s="162" t="s">
        <v>82</v>
      </c>
      <c r="C327" s="184"/>
      <c r="D327" s="155"/>
      <c r="E327" s="156"/>
      <c r="F327" s="156"/>
      <c r="G327" s="185"/>
      <c r="H327" s="184"/>
      <c r="I327" s="156"/>
      <c r="J327" s="156"/>
      <c r="K327" s="193"/>
      <c r="L327" s="201"/>
      <c r="M327" s="202"/>
      <c r="N327" s="156"/>
      <c r="O327" s="156"/>
      <c r="P327" s="193"/>
      <c r="Q327" s="201"/>
      <c r="R327" s="202"/>
      <c r="S327" s="156"/>
      <c r="T327" s="193"/>
      <c r="U327" s="156"/>
      <c r="V327" s="201"/>
      <c r="W327" s="202"/>
      <c r="X327" s="193"/>
      <c r="Y327" s="156"/>
      <c r="Z327" s="156"/>
      <c r="AA327" s="156"/>
      <c r="AB327" s="156"/>
      <c r="AC327" s="201"/>
      <c r="AD327" s="396">
        <f t="shared" si="23"/>
        <v>0</v>
      </c>
    </row>
    <row r="328" spans="2:30" ht="15.75" customHeight="1">
      <c r="B328" s="162" t="s">
        <v>83</v>
      </c>
      <c r="C328" s="186"/>
      <c r="D328" s="159"/>
      <c r="E328" s="160"/>
      <c r="F328" s="160"/>
      <c r="G328" s="187"/>
      <c r="H328" s="186"/>
      <c r="I328" s="160"/>
      <c r="J328" s="160"/>
      <c r="K328" s="160"/>
      <c r="L328" s="187"/>
      <c r="M328" s="186"/>
      <c r="N328" s="160"/>
      <c r="O328" s="160"/>
      <c r="P328" s="160"/>
      <c r="Q328" s="187"/>
      <c r="R328" s="186"/>
      <c r="S328" s="160"/>
      <c r="T328" s="160"/>
      <c r="U328" s="160"/>
      <c r="V328" s="187"/>
      <c r="W328" s="186"/>
      <c r="X328" s="160"/>
      <c r="Y328" s="160"/>
      <c r="Z328" s="160"/>
      <c r="AA328" s="160"/>
      <c r="AB328" s="160"/>
      <c r="AC328" s="187"/>
      <c r="AD328" s="396">
        <f t="shared" si="23"/>
        <v>0</v>
      </c>
    </row>
    <row r="329" spans="2:30" ht="15.75" customHeight="1">
      <c r="B329" s="163" t="s">
        <v>84</v>
      </c>
      <c r="C329" s="380">
        <f>SUM(C318,-C319,-C320,-C321,-C322,-C323,-C324,-C325,-C326,-C327)</f>
        <v>0</v>
      </c>
      <c r="D329" s="383">
        <f t="shared" ref="D329:AC329" si="24">SUM(D318,-D319,-D320,-D321,-D322,-D323,-D324,-D325,-D326,-D327)</f>
        <v>0</v>
      </c>
      <c r="E329" s="382">
        <f t="shared" si="24"/>
        <v>0</v>
      </c>
      <c r="F329" s="382">
        <f t="shared" si="24"/>
        <v>0</v>
      </c>
      <c r="G329" s="389">
        <f t="shared" si="24"/>
        <v>0</v>
      </c>
      <c r="H329" s="384">
        <f t="shared" si="24"/>
        <v>0</v>
      </c>
      <c r="I329" s="382">
        <f t="shared" si="24"/>
        <v>0</v>
      </c>
      <c r="J329" s="382">
        <f t="shared" si="24"/>
        <v>0</v>
      </c>
      <c r="K329" s="386">
        <f t="shared" si="24"/>
        <v>0</v>
      </c>
      <c r="L329" s="401">
        <f t="shared" si="24"/>
        <v>0</v>
      </c>
      <c r="M329" s="400">
        <f t="shared" si="24"/>
        <v>0</v>
      </c>
      <c r="N329" s="382">
        <f t="shared" si="24"/>
        <v>0</v>
      </c>
      <c r="O329" s="382">
        <f t="shared" si="24"/>
        <v>0</v>
      </c>
      <c r="P329" s="386">
        <f t="shared" si="24"/>
        <v>0</v>
      </c>
      <c r="Q329" s="401">
        <f t="shared" si="24"/>
        <v>0</v>
      </c>
      <c r="R329" s="400">
        <f t="shared" si="24"/>
        <v>0</v>
      </c>
      <c r="S329" s="382">
        <f t="shared" si="24"/>
        <v>0</v>
      </c>
      <c r="T329" s="386">
        <f t="shared" si="24"/>
        <v>0</v>
      </c>
      <c r="U329" s="400">
        <f t="shared" si="24"/>
        <v>0</v>
      </c>
      <c r="V329" s="401">
        <f t="shared" si="24"/>
        <v>0</v>
      </c>
      <c r="W329" s="400">
        <f t="shared" si="24"/>
        <v>0</v>
      </c>
      <c r="X329" s="386">
        <f t="shared" si="24"/>
        <v>0</v>
      </c>
      <c r="Y329" s="382">
        <f t="shared" si="24"/>
        <v>0</v>
      </c>
      <c r="Z329" s="382">
        <f t="shared" si="24"/>
        <v>0</v>
      </c>
      <c r="AA329" s="414">
        <f t="shared" si="24"/>
        <v>0</v>
      </c>
      <c r="AB329" s="414">
        <f t="shared" si="24"/>
        <v>0</v>
      </c>
      <c r="AC329" s="401">
        <f t="shared" si="24"/>
        <v>0</v>
      </c>
      <c r="AD329" s="397">
        <f>SUM(AD318,-AD319,-AD320,-AD321,-AD322,-AD323,-AD324,-AD325,-AD326,-AD327)</f>
        <v>0</v>
      </c>
    </row>
    <row r="330" spans="2:30" ht="15.75" customHeight="1">
      <c r="B330" s="166"/>
      <c r="C330" s="69"/>
      <c r="D330" s="167"/>
      <c r="E330" s="168"/>
      <c r="F330" s="168"/>
      <c r="G330" s="69"/>
      <c r="H330" s="69"/>
      <c r="I330" s="168"/>
      <c r="J330" s="168"/>
      <c r="K330" s="69"/>
      <c r="L330" s="168"/>
      <c r="M330" s="168"/>
      <c r="N330" s="168"/>
      <c r="O330" s="168"/>
      <c r="P330" s="69"/>
      <c r="Q330" s="168"/>
      <c r="R330" s="168"/>
      <c r="S330" s="168"/>
      <c r="T330" s="69"/>
      <c r="U330" s="168"/>
      <c r="V330" s="168"/>
      <c r="W330" s="168"/>
      <c r="X330" s="69"/>
      <c r="Y330" s="168"/>
      <c r="Z330" s="217"/>
      <c r="AA330" s="217"/>
      <c r="AB330" s="218"/>
      <c r="AC330" s="128"/>
      <c r="AD330" s="128"/>
    </row>
    <row r="331" spans="2:30" ht="15.75" customHeight="1">
      <c r="B331" s="169" t="s">
        <v>85</v>
      </c>
      <c r="C331" s="170"/>
      <c r="D331" s="171"/>
      <c r="E331" s="171"/>
      <c r="F331" s="411" t="e">
        <f>AD327/AD318*100</f>
        <v>#DIV/0!</v>
      </c>
      <c r="G331" s="411"/>
      <c r="H331" s="172" t="s">
        <v>13</v>
      </c>
      <c r="I331" s="180"/>
      <c r="J331" s="180"/>
      <c r="K331" s="179"/>
      <c r="L331" s="180"/>
      <c r="M331" s="180"/>
      <c r="N331" s="54"/>
      <c r="O331" s="54"/>
      <c r="P331" s="136"/>
      <c r="Q331" s="128"/>
      <c r="R331" s="128"/>
      <c r="S331" s="180"/>
      <c r="T331" s="179"/>
      <c r="U331" s="180"/>
      <c r="V331" s="180"/>
      <c r="W331" s="180"/>
      <c r="X331" s="179"/>
      <c r="Y331" s="180"/>
      <c r="Z331" s="126"/>
      <c r="AA331" s="126"/>
      <c r="AB331" s="128"/>
      <c r="AC331" s="128"/>
      <c r="AD331" s="128"/>
    </row>
    <row r="332" spans="2:30" ht="15.75" customHeight="1">
      <c r="B332" s="166"/>
      <c r="C332" s="136"/>
      <c r="D332" s="129"/>
      <c r="E332" s="128"/>
      <c r="F332" s="173"/>
      <c r="G332" s="174"/>
      <c r="H332" s="174"/>
      <c r="I332" s="128"/>
      <c r="J332" s="128"/>
      <c r="K332" s="136"/>
      <c r="L332" s="128"/>
      <c r="M332" s="128"/>
      <c r="N332" s="128"/>
      <c r="O332" s="128"/>
      <c r="P332" s="136"/>
      <c r="Q332" s="128"/>
      <c r="R332" s="128"/>
      <c r="S332" s="128"/>
      <c r="T332" s="136"/>
      <c r="U332" s="128"/>
      <c r="V332" s="128"/>
      <c r="W332" s="128"/>
      <c r="X332" s="136"/>
      <c r="Y332" s="128"/>
      <c r="Z332" s="128"/>
      <c r="AA332" s="128"/>
      <c r="AB332" s="128"/>
      <c r="AC332" s="128"/>
      <c r="AD332" s="128"/>
    </row>
    <row r="333" spans="2:30" ht="15.75" customHeight="1">
      <c r="B333" s="175" t="s">
        <v>86</v>
      </c>
      <c r="C333" s="176" t="s">
        <v>87</v>
      </c>
      <c r="D333" s="169"/>
      <c r="E333" s="169"/>
      <c r="F333" s="411" t="e">
        <f>SUM(AD319,AD320,AD321,AD322,AD323,AD324,AD325,AD326)/AD318*100</f>
        <v>#DIV/0!</v>
      </c>
      <c r="G333" s="411"/>
      <c r="H333" s="177" t="s">
        <v>13</v>
      </c>
      <c r="I333" s="129"/>
      <c r="J333" s="129"/>
      <c r="K333" s="197"/>
      <c r="L333" s="129"/>
      <c r="M333" s="129"/>
      <c r="N333" s="55"/>
      <c r="O333" s="55"/>
      <c r="P333" s="197"/>
      <c r="Q333" s="129"/>
      <c r="R333" s="129"/>
      <c r="S333" s="129"/>
      <c r="T333" s="197"/>
      <c r="U333" s="129"/>
      <c r="V333" s="129"/>
      <c r="W333" s="129"/>
      <c r="X333" s="197"/>
      <c r="Y333" s="129"/>
      <c r="Z333" s="138"/>
      <c r="AA333" s="138"/>
      <c r="AB333" s="129"/>
      <c r="AC333" s="128"/>
      <c r="AD333" s="128"/>
    </row>
    <row r="334" spans="2:30" ht="15.75" customHeight="1">
      <c r="B334" s="178"/>
      <c r="C334" s="179"/>
      <c r="D334" s="180"/>
      <c r="E334" s="180"/>
      <c r="F334" s="126"/>
      <c r="G334" s="140"/>
      <c r="H334" s="136"/>
      <c r="I334" s="128"/>
      <c r="J334" s="180"/>
      <c r="K334" s="179"/>
      <c r="L334" s="180"/>
      <c r="M334" s="180"/>
      <c r="N334" s="198"/>
      <c r="O334" s="126"/>
      <c r="P334" s="136"/>
      <c r="Q334" s="128"/>
      <c r="R334" s="128"/>
      <c r="S334" s="180"/>
      <c r="T334" s="179"/>
      <c r="U334" s="180"/>
      <c r="V334" s="180"/>
      <c r="W334" s="180"/>
      <c r="X334" s="179"/>
      <c r="Y334" s="180"/>
      <c r="Z334" s="126"/>
      <c r="AA334" s="126"/>
      <c r="AB334" s="128"/>
      <c r="AC334" s="128"/>
      <c r="AD334" s="128"/>
    </row>
    <row r="335" spans="2:30" ht="15.75" customHeight="1">
      <c r="B335" s="178"/>
      <c r="C335" s="179"/>
      <c r="D335" s="180"/>
      <c r="E335" s="180"/>
      <c r="F335" s="126"/>
      <c r="G335" s="140"/>
      <c r="H335" s="136"/>
      <c r="I335" s="128"/>
      <c r="J335" s="180"/>
      <c r="K335" s="179"/>
      <c r="L335" s="180"/>
      <c r="M335" s="180"/>
      <c r="N335" s="198"/>
      <c r="O335" s="126"/>
      <c r="P335" s="136"/>
      <c r="Q335" s="128"/>
      <c r="R335" s="128"/>
      <c r="S335" s="180"/>
      <c r="T335" s="179"/>
      <c r="U335" s="180"/>
      <c r="V335" s="180"/>
      <c r="W335" s="180"/>
      <c r="X335" s="179"/>
      <c r="Y335" s="180"/>
      <c r="Z335" s="126"/>
      <c r="AA335" s="126"/>
      <c r="AB335" s="128"/>
      <c r="AC335" s="128"/>
      <c r="AD335" s="128"/>
    </row>
    <row r="336" spans="2:30" ht="15.75" customHeight="1">
      <c r="B336" s="178"/>
      <c r="C336" s="179"/>
      <c r="D336" s="180"/>
      <c r="E336" s="180"/>
      <c r="F336" s="126"/>
      <c r="G336" s="140"/>
      <c r="H336" s="136"/>
      <c r="I336" s="128"/>
      <c r="J336" s="180"/>
      <c r="K336" s="179"/>
      <c r="L336" s="180"/>
      <c r="M336" s="180"/>
      <c r="N336" s="198"/>
      <c r="O336" s="126"/>
      <c r="P336" s="136"/>
      <c r="Q336" s="128"/>
      <c r="R336" s="128"/>
      <c r="S336" s="180"/>
      <c r="T336" s="179"/>
      <c r="U336" s="180"/>
      <c r="V336" s="180"/>
      <c r="W336" s="180"/>
      <c r="X336" s="179"/>
      <c r="Y336" s="180"/>
      <c r="Z336" s="126"/>
      <c r="AA336" s="126"/>
      <c r="AB336" s="128"/>
      <c r="AC336" s="128"/>
      <c r="AD336" s="128"/>
    </row>
    <row r="337" spans="2:30" ht="15.75" customHeight="1">
      <c r="B337" s="178"/>
      <c r="C337" s="179"/>
      <c r="D337" s="180"/>
      <c r="E337" s="180"/>
      <c r="F337" s="126"/>
      <c r="G337" s="140"/>
      <c r="H337" s="136"/>
      <c r="I337" s="128"/>
      <c r="J337" s="180"/>
      <c r="K337" s="179"/>
      <c r="L337" s="180"/>
      <c r="M337" s="180"/>
      <c r="N337" s="198"/>
      <c r="O337" s="126"/>
      <c r="P337" s="136"/>
      <c r="Q337" s="128"/>
      <c r="R337" s="128"/>
      <c r="S337" s="180"/>
      <c r="T337" s="179"/>
      <c r="U337" s="180"/>
      <c r="V337" s="180"/>
      <c r="W337" s="180"/>
      <c r="X337" s="179"/>
      <c r="Y337" s="180"/>
      <c r="Z337" s="126"/>
      <c r="AA337" s="126"/>
      <c r="AB337" s="128"/>
      <c r="AC337" s="128"/>
      <c r="AD337" s="128"/>
    </row>
    <row r="338" spans="2:30" ht="15.75" customHeight="1">
      <c r="B338" s="178"/>
      <c r="C338" s="179"/>
      <c r="D338" s="180"/>
      <c r="E338" s="180"/>
      <c r="F338" s="126"/>
      <c r="G338" s="140"/>
      <c r="H338" s="136"/>
      <c r="I338" s="128"/>
      <c r="J338" s="180"/>
      <c r="K338" s="179"/>
      <c r="L338" s="180"/>
      <c r="M338" s="180"/>
      <c r="N338" s="198"/>
      <c r="O338" s="126"/>
      <c r="P338" s="136"/>
      <c r="Q338" s="128"/>
      <c r="R338" s="128"/>
      <c r="S338" s="180"/>
      <c r="T338" s="179"/>
      <c r="U338" s="180"/>
      <c r="V338" s="180"/>
      <c r="W338" s="180"/>
      <c r="X338" s="179"/>
      <c r="Y338" s="180"/>
      <c r="Z338" s="126"/>
      <c r="AA338" s="126"/>
      <c r="AB338" s="128"/>
      <c r="AC338" s="128"/>
      <c r="AD338" s="128"/>
    </row>
    <row r="339" spans="2:30" ht="15.75" customHeight="1">
      <c r="B339" s="178"/>
      <c r="C339" s="179"/>
      <c r="D339" s="180"/>
      <c r="E339" s="180"/>
      <c r="F339" s="126"/>
      <c r="G339" s="140"/>
      <c r="H339" s="136"/>
      <c r="I339" s="128"/>
      <c r="J339" s="180"/>
      <c r="K339" s="179"/>
      <c r="L339" s="180"/>
      <c r="M339" s="180"/>
      <c r="N339" s="198"/>
      <c r="O339" s="126"/>
      <c r="P339" s="136"/>
      <c r="Q339" s="128"/>
      <c r="R339" s="128"/>
      <c r="S339" s="180"/>
      <c r="T339" s="179"/>
      <c r="U339" s="180"/>
      <c r="V339" s="180"/>
      <c r="W339" s="180"/>
      <c r="X339" s="179"/>
      <c r="Y339" s="180"/>
      <c r="Z339" s="126"/>
      <c r="AA339" s="126"/>
      <c r="AB339" s="128"/>
      <c r="AC339" s="128"/>
      <c r="AD339" s="128"/>
    </row>
    <row r="340" spans="2:30" ht="15.75" customHeight="1">
      <c r="B340" s="178"/>
      <c r="C340" s="179"/>
      <c r="D340" s="180"/>
      <c r="E340" s="180"/>
      <c r="F340" s="126"/>
      <c r="G340" s="140"/>
      <c r="H340" s="136"/>
      <c r="I340" s="128"/>
      <c r="J340" s="180"/>
      <c r="K340" s="179"/>
      <c r="L340" s="180"/>
      <c r="M340" s="180"/>
      <c r="N340" s="198"/>
      <c r="O340" s="126"/>
      <c r="P340" s="136"/>
      <c r="Q340" s="128"/>
      <c r="R340" s="128"/>
      <c r="S340" s="180"/>
      <c r="T340" s="179"/>
      <c r="U340" s="180"/>
      <c r="V340" s="180"/>
      <c r="W340" s="180"/>
      <c r="X340" s="179"/>
      <c r="Y340" s="180"/>
      <c r="Z340" s="126"/>
      <c r="AA340" s="126"/>
      <c r="AB340" s="128"/>
      <c r="AC340" s="128"/>
      <c r="AD340" s="128"/>
    </row>
    <row r="341" spans="2:30" ht="15.75" customHeight="1">
      <c r="B341" s="128"/>
      <c r="C341" s="136"/>
      <c r="D341" s="129"/>
      <c r="E341" s="128"/>
      <c r="F341" s="128"/>
      <c r="G341" s="136"/>
      <c r="H341" s="136"/>
      <c r="I341" s="128"/>
      <c r="J341" s="126"/>
      <c r="K341" s="136"/>
      <c r="L341" s="128"/>
      <c r="M341" s="128"/>
      <c r="N341" s="128"/>
      <c r="O341" s="128"/>
      <c r="P341" s="136"/>
      <c r="Q341" s="128"/>
      <c r="R341" s="128"/>
      <c r="S341" s="128"/>
      <c r="T341" s="136"/>
      <c r="U341" s="128"/>
      <c r="V341" s="128"/>
      <c r="W341" s="128"/>
      <c r="X341" s="136"/>
      <c r="Y341" s="128"/>
      <c r="Z341" s="128"/>
      <c r="AA341" s="128"/>
      <c r="AB341" s="128"/>
      <c r="AC341" s="128"/>
      <c r="AD341" s="128"/>
    </row>
    <row r="342" spans="2:30" ht="15.75" customHeight="1">
      <c r="B342" s="128"/>
      <c r="C342" s="136"/>
      <c r="D342" s="129"/>
      <c r="E342" s="128"/>
      <c r="F342" s="128"/>
      <c r="G342" s="136"/>
      <c r="H342" s="136"/>
      <c r="I342" s="128"/>
      <c r="J342" s="128"/>
      <c r="K342" s="136"/>
      <c r="L342" s="128"/>
      <c r="M342" s="128"/>
      <c r="N342" s="128"/>
      <c r="O342" s="128"/>
      <c r="P342" s="136"/>
      <c r="Q342" s="128"/>
      <c r="R342" s="128"/>
      <c r="S342" s="128"/>
      <c r="T342" s="136"/>
      <c r="U342" s="128"/>
      <c r="V342" s="128"/>
      <c r="W342" s="128"/>
      <c r="X342" s="136"/>
      <c r="Y342" s="128"/>
      <c r="Z342" s="128"/>
      <c r="AA342" s="128"/>
      <c r="AB342" s="128"/>
      <c r="AC342" s="128"/>
      <c r="AD342" s="128"/>
    </row>
    <row r="343" spans="2:30" ht="15.75" customHeight="1">
      <c r="B343" s="342" t="s">
        <v>115</v>
      </c>
      <c r="C343" s="222" t="s">
        <v>100</v>
      </c>
      <c r="D343" s="129"/>
      <c r="E343" s="128"/>
      <c r="F343" s="128"/>
      <c r="G343" s="128"/>
      <c r="H343" s="128"/>
      <c r="I343" s="128"/>
      <c r="J343" s="128"/>
      <c r="K343" s="136"/>
      <c r="L343" s="128"/>
      <c r="M343" s="128"/>
      <c r="N343" s="128"/>
      <c r="O343" s="128"/>
      <c r="P343" s="136"/>
      <c r="Q343" s="128"/>
      <c r="R343" s="128"/>
      <c r="S343" s="128"/>
      <c r="T343" s="136"/>
      <c r="U343" s="128"/>
      <c r="V343" s="128"/>
      <c r="W343" s="128"/>
      <c r="X343" s="136"/>
      <c r="Y343" s="128"/>
      <c r="Z343" s="128"/>
      <c r="AA343" s="128"/>
      <c r="AB343" s="128"/>
      <c r="AC343" s="128"/>
      <c r="AD343" s="128"/>
    </row>
    <row r="344" spans="2:30" ht="15.75" customHeight="1">
      <c r="B344" s="128"/>
      <c r="C344" s="223">
        <v>4</v>
      </c>
      <c r="D344" s="129"/>
      <c r="E344" s="128"/>
      <c r="F344" s="128"/>
      <c r="G344" s="128"/>
      <c r="H344" s="128"/>
      <c r="I344" s="128"/>
      <c r="J344" s="128"/>
      <c r="K344" s="136"/>
      <c r="L344" s="128"/>
      <c r="M344" s="128"/>
      <c r="N344" s="128"/>
      <c r="O344" s="128"/>
      <c r="P344" s="136"/>
      <c r="Q344" s="128"/>
      <c r="R344" s="128"/>
      <c r="S344" s="128"/>
      <c r="T344" s="136"/>
      <c r="U344" s="128"/>
      <c r="V344" s="128"/>
      <c r="W344" s="128"/>
      <c r="X344" s="136"/>
      <c r="Y344" s="128"/>
      <c r="Z344" s="128"/>
      <c r="AA344" s="128"/>
      <c r="AB344" s="128"/>
      <c r="AC344" s="128"/>
      <c r="AD344" s="128"/>
    </row>
    <row r="345" spans="2:30" ht="15.75" customHeight="1">
      <c r="B345" s="224" t="s">
        <v>67</v>
      </c>
      <c r="C345" s="409">
        <f t="shared" ref="C345:C351" si="25">SUM(AD10,AD38,AD66,AD94,AD122,AD150,AD178,AD206,AD234,AD262,AD290,AD318)</f>
        <v>0</v>
      </c>
      <c r="D345" s="129"/>
      <c r="E345" s="225" t="s">
        <v>116</v>
      </c>
      <c r="F345" s="128"/>
      <c r="G345" s="128"/>
      <c r="H345" s="128"/>
      <c r="I345" s="128"/>
      <c r="J345" s="128"/>
      <c r="K345" s="136"/>
      <c r="L345" s="128"/>
      <c r="M345" s="128"/>
      <c r="N345" s="128"/>
      <c r="O345" s="128"/>
      <c r="P345" s="136"/>
      <c r="Q345" s="128"/>
      <c r="R345" s="128"/>
      <c r="S345" s="128"/>
      <c r="T345" s="136"/>
      <c r="U345" s="128"/>
      <c r="V345" s="128"/>
      <c r="W345" s="128"/>
      <c r="X345" s="136"/>
      <c r="Y345" s="128"/>
      <c r="Z345" s="128"/>
      <c r="AA345" s="128"/>
      <c r="AB345" s="128"/>
      <c r="AC345" s="128"/>
      <c r="AD345" s="128"/>
    </row>
    <row r="346" spans="2:30" ht="15.75" customHeight="1">
      <c r="B346" s="226" t="s">
        <v>74</v>
      </c>
      <c r="C346" s="409">
        <f t="shared" si="25"/>
        <v>0</v>
      </c>
      <c r="D346" s="129"/>
      <c r="E346" s="225" t="s">
        <v>117</v>
      </c>
      <c r="F346" s="128"/>
      <c r="G346" s="128"/>
      <c r="H346" s="128"/>
      <c r="I346" s="128"/>
      <c r="J346" s="128"/>
      <c r="K346" s="136"/>
      <c r="L346" s="128"/>
      <c r="M346" s="128"/>
      <c r="N346" s="128"/>
      <c r="O346" s="128"/>
      <c r="P346" s="136"/>
      <c r="Q346" s="128"/>
      <c r="R346" s="128"/>
      <c r="S346" s="128"/>
      <c r="T346" s="136"/>
      <c r="U346" s="128"/>
      <c r="V346" s="128"/>
      <c r="W346" s="128"/>
      <c r="X346" s="136"/>
      <c r="Y346" s="128"/>
      <c r="Z346" s="128"/>
      <c r="AA346" s="128"/>
      <c r="AB346" s="128"/>
      <c r="AC346" s="128"/>
      <c r="AD346" s="128"/>
    </row>
    <row r="347" spans="2:30" ht="15.75" customHeight="1">
      <c r="B347" s="226" t="s">
        <v>75</v>
      </c>
      <c r="C347" s="409">
        <f t="shared" si="25"/>
        <v>0</v>
      </c>
      <c r="D347" s="129"/>
      <c r="E347" s="225" t="s">
        <v>118</v>
      </c>
      <c r="F347" s="128"/>
      <c r="G347" s="128"/>
      <c r="H347" s="128"/>
      <c r="I347" s="128"/>
      <c r="J347" s="128"/>
      <c r="K347" s="136"/>
      <c r="L347" s="128"/>
      <c r="M347" s="128"/>
      <c r="N347" s="128"/>
      <c r="O347" s="128"/>
      <c r="P347" s="136"/>
      <c r="Q347" s="128"/>
      <c r="R347" s="128"/>
      <c r="S347" s="128"/>
      <c r="T347" s="136"/>
      <c r="U347" s="128"/>
      <c r="V347" s="128"/>
      <c r="W347" s="128"/>
      <c r="X347" s="136"/>
      <c r="Y347" s="128"/>
      <c r="Z347" s="128"/>
      <c r="AA347" s="128"/>
      <c r="AB347" s="128"/>
      <c r="AC347" s="128"/>
      <c r="AD347" s="128"/>
    </row>
    <row r="348" spans="2:30" ht="15.75" customHeight="1">
      <c r="B348" s="226" t="s">
        <v>76</v>
      </c>
      <c r="C348" s="409">
        <f t="shared" si="25"/>
        <v>0</v>
      </c>
      <c r="D348" s="129"/>
      <c r="E348" s="225" t="s">
        <v>121</v>
      </c>
      <c r="F348" s="128"/>
      <c r="G348" s="128"/>
      <c r="H348" s="128"/>
      <c r="I348" s="128"/>
      <c r="J348" s="128"/>
      <c r="K348" s="136"/>
      <c r="L348" s="128"/>
      <c r="M348" s="128"/>
      <c r="N348" s="128"/>
      <c r="O348" s="128"/>
      <c r="P348" s="136"/>
      <c r="Q348" s="128"/>
      <c r="R348" s="128"/>
      <c r="S348" s="128"/>
      <c r="T348" s="136"/>
      <c r="U348" s="128"/>
      <c r="V348" s="128"/>
      <c r="W348" s="128"/>
      <c r="X348" s="136"/>
      <c r="Y348" s="128"/>
      <c r="Z348" s="128"/>
      <c r="AA348" s="128"/>
      <c r="AB348" s="128"/>
      <c r="AC348" s="128"/>
      <c r="AD348" s="128"/>
    </row>
    <row r="349" spans="2:30" ht="15.75" customHeight="1">
      <c r="B349" s="226" t="s">
        <v>77</v>
      </c>
      <c r="C349" s="409">
        <f t="shared" si="25"/>
        <v>0</v>
      </c>
      <c r="D349" s="129"/>
      <c r="E349" s="225"/>
      <c r="F349" s="128"/>
      <c r="G349" s="128"/>
      <c r="H349" s="128"/>
      <c r="I349" s="128"/>
      <c r="J349" s="128"/>
      <c r="K349" s="136"/>
      <c r="L349" s="128"/>
      <c r="M349" s="128"/>
      <c r="N349" s="128"/>
      <c r="O349" s="128"/>
      <c r="P349" s="136"/>
      <c r="Q349" s="128"/>
      <c r="R349" s="128"/>
      <c r="S349" s="128"/>
      <c r="T349" s="136"/>
      <c r="U349" s="128"/>
      <c r="V349" s="128"/>
      <c r="W349" s="128"/>
      <c r="X349" s="136"/>
      <c r="Y349" s="128"/>
      <c r="Z349" s="128"/>
      <c r="AA349" s="128"/>
      <c r="AB349" s="128"/>
      <c r="AC349" s="128"/>
      <c r="AD349" s="128"/>
    </row>
    <row r="350" spans="2:30" ht="15.75" customHeight="1">
      <c r="B350" s="226" t="s">
        <v>78</v>
      </c>
      <c r="C350" s="409">
        <f t="shared" si="25"/>
        <v>0</v>
      </c>
      <c r="D350" s="129"/>
      <c r="E350" s="128"/>
      <c r="F350" s="128"/>
      <c r="G350" s="128"/>
      <c r="H350" s="128"/>
      <c r="I350" s="128"/>
      <c r="J350" s="128"/>
      <c r="K350" s="136"/>
      <c r="L350" s="128"/>
      <c r="M350" s="128"/>
      <c r="N350" s="128"/>
      <c r="O350" s="128"/>
      <c r="P350" s="136"/>
      <c r="Q350" s="128"/>
      <c r="R350" s="128"/>
      <c r="S350" s="128"/>
      <c r="T350" s="136"/>
      <c r="U350" s="128"/>
      <c r="V350" s="128"/>
      <c r="W350" s="128"/>
      <c r="X350" s="136"/>
      <c r="Y350" s="128"/>
      <c r="Z350" s="128"/>
      <c r="AA350" s="128"/>
      <c r="AB350" s="128"/>
      <c r="AC350" s="128"/>
      <c r="AD350" s="128"/>
    </row>
    <row r="351" spans="2:30" ht="15.75" customHeight="1">
      <c r="B351" s="226" t="s">
        <v>79</v>
      </c>
      <c r="C351" s="409">
        <f t="shared" si="25"/>
        <v>0</v>
      </c>
      <c r="D351" s="129"/>
      <c r="E351" s="128"/>
      <c r="F351" s="128"/>
      <c r="G351" s="128"/>
      <c r="H351" s="128"/>
      <c r="I351" s="128"/>
      <c r="J351" s="128"/>
      <c r="K351" s="136"/>
      <c r="L351" s="128"/>
      <c r="M351" s="128"/>
      <c r="N351" s="128"/>
      <c r="O351" s="128"/>
      <c r="P351" s="136"/>
      <c r="Q351" s="128"/>
      <c r="R351" s="128"/>
      <c r="S351" s="128"/>
      <c r="T351" s="136"/>
      <c r="U351" s="128"/>
      <c r="V351" s="128"/>
      <c r="W351" s="128"/>
      <c r="X351" s="136"/>
      <c r="Y351" s="128"/>
      <c r="Z351" s="128"/>
      <c r="AA351" s="128"/>
      <c r="AB351" s="128"/>
      <c r="AC351" s="128"/>
      <c r="AD351" s="128"/>
    </row>
    <row r="352" spans="2:30" ht="15.75" customHeight="1">
      <c r="B352" s="226" t="s">
        <v>80</v>
      </c>
      <c r="C352" s="409">
        <f t="shared" ref="C352:C355" si="26">SUM(AD17,AD45,AD73,AD101,AD129,AD157,AD185,AD213,AD241,AD269,AD297,AD325)</f>
        <v>0</v>
      </c>
      <c r="D352" s="129"/>
      <c r="E352" s="128"/>
      <c r="F352" s="128"/>
      <c r="G352" s="128"/>
      <c r="H352" s="128"/>
      <c r="I352" s="128"/>
      <c r="J352" s="128"/>
      <c r="K352" s="136"/>
      <c r="L352" s="128"/>
      <c r="M352" s="128"/>
      <c r="N352" s="128"/>
      <c r="O352" s="128"/>
      <c r="P352" s="136"/>
      <c r="Q352" s="128"/>
      <c r="R352" s="128"/>
      <c r="S352" s="128"/>
      <c r="T352" s="136"/>
      <c r="U352" s="128"/>
      <c r="V352" s="128"/>
      <c r="W352" s="128"/>
      <c r="X352" s="136"/>
      <c r="Y352" s="128"/>
      <c r="Z352" s="128"/>
      <c r="AA352" s="128"/>
      <c r="AB352" s="128"/>
      <c r="AC352" s="128"/>
      <c r="AD352" s="128"/>
    </row>
    <row r="353" spans="2:30" ht="15.75" customHeight="1">
      <c r="B353" s="226" t="s">
        <v>81</v>
      </c>
      <c r="C353" s="409">
        <f t="shared" si="26"/>
        <v>0</v>
      </c>
      <c r="D353" s="129"/>
      <c r="E353" s="128"/>
      <c r="F353" s="128"/>
      <c r="G353" s="128"/>
      <c r="H353" s="128"/>
      <c r="I353" s="128"/>
      <c r="J353" s="128"/>
      <c r="K353" s="136"/>
      <c r="L353" s="128"/>
      <c r="M353" s="128"/>
      <c r="N353" s="128"/>
      <c r="O353" s="128"/>
      <c r="P353" s="136"/>
      <c r="Q353" s="128"/>
      <c r="R353" s="128"/>
      <c r="S353" s="128"/>
      <c r="T353" s="136"/>
      <c r="U353" s="128"/>
      <c r="V353" s="128"/>
      <c r="W353" s="128"/>
      <c r="X353" s="136"/>
      <c r="Y353" s="128"/>
      <c r="Z353" s="128"/>
      <c r="AA353" s="128"/>
      <c r="AB353" s="128"/>
      <c r="AC353" s="128"/>
      <c r="AD353" s="128"/>
    </row>
    <row r="354" spans="2:30" ht="15.75" customHeight="1">
      <c r="B354" s="227" t="s">
        <v>82</v>
      </c>
      <c r="C354" s="409">
        <f t="shared" si="26"/>
        <v>0</v>
      </c>
      <c r="D354" s="129"/>
      <c r="E354" s="128"/>
      <c r="F354" s="128"/>
      <c r="G354" s="128"/>
      <c r="H354" s="128"/>
      <c r="I354" s="128"/>
      <c r="J354" s="128"/>
      <c r="K354" s="136"/>
      <c r="L354" s="128"/>
      <c r="M354" s="128"/>
      <c r="N354" s="128"/>
      <c r="O354" s="128"/>
      <c r="P354" s="136"/>
      <c r="Q354" s="128"/>
      <c r="R354" s="128"/>
      <c r="S354" s="128"/>
      <c r="T354" s="136"/>
      <c r="U354" s="128"/>
      <c r="V354" s="128"/>
      <c r="W354" s="128"/>
      <c r="X354" s="136"/>
      <c r="Y354" s="128"/>
      <c r="Z354" s="128"/>
      <c r="AA354" s="128"/>
      <c r="AB354" s="128"/>
      <c r="AC354" s="128"/>
      <c r="AD354" s="128"/>
    </row>
    <row r="355" spans="2:30" ht="15.75" customHeight="1">
      <c r="B355" s="228" t="s">
        <v>83</v>
      </c>
      <c r="C355" s="409">
        <f t="shared" si="26"/>
        <v>0</v>
      </c>
      <c r="D355" s="129"/>
      <c r="E355" s="128"/>
      <c r="F355" s="128"/>
      <c r="G355" s="128"/>
      <c r="H355" s="128"/>
      <c r="I355" s="128"/>
      <c r="J355" s="128"/>
      <c r="K355" s="136"/>
      <c r="L355" s="128"/>
      <c r="M355" s="128"/>
      <c r="N355" s="128"/>
      <c r="O355" s="128"/>
      <c r="P355" s="136"/>
      <c r="Q355" s="128"/>
      <c r="R355" s="128"/>
      <c r="S355" s="128"/>
      <c r="T355" s="136"/>
      <c r="U355" s="128"/>
      <c r="V355" s="128"/>
      <c r="W355" s="128"/>
      <c r="X355" s="136"/>
      <c r="Y355" s="128"/>
      <c r="Z355" s="128"/>
      <c r="AA355" s="128"/>
      <c r="AB355" s="128"/>
      <c r="AC355" s="128"/>
      <c r="AD355" s="128"/>
    </row>
    <row r="356" spans="2:30" ht="15.75" customHeight="1">
      <c r="B356" s="229" t="s">
        <v>84</v>
      </c>
      <c r="C356" s="409">
        <f>SUM('YEAR 4'!AD21,'YEAR 4'!AD49,'YEAR 4'!AD77,'YEAR 4'!AD105,'YEAR 4'!AD133,'YEAR 4'!AD161,'YEAR 4'!AD189,'YEAR 4'!AD217,'YEAR 4'!AD245,'YEAR 4'!AD273,'YEAR 4'!AD301,'YEAR 4'!AD329)</f>
        <v>0</v>
      </c>
      <c r="D356" s="129"/>
      <c r="E356" s="128"/>
      <c r="F356" s="128"/>
      <c r="G356" s="128"/>
      <c r="H356" s="128"/>
      <c r="I356" s="128"/>
      <c r="J356" s="128"/>
      <c r="K356" s="136"/>
      <c r="L356" s="128"/>
      <c r="M356" s="128"/>
      <c r="N356" s="128"/>
      <c r="O356" s="128"/>
      <c r="P356" s="136"/>
      <c r="Q356" s="128"/>
      <c r="R356" s="128"/>
      <c r="S356" s="128"/>
      <c r="T356" s="136"/>
      <c r="U356" s="128"/>
      <c r="V356" s="128"/>
      <c r="W356" s="128"/>
      <c r="X356" s="136"/>
      <c r="Y356" s="128"/>
      <c r="Z356" s="128"/>
      <c r="AA356" s="128"/>
      <c r="AB356" s="128"/>
      <c r="AC356" s="128"/>
      <c r="AD356" s="128"/>
    </row>
  </sheetData>
  <sheetProtection algorithmName="SHA-512" hashValue="0VMmzUNXuorJfF4wR8GnuliJ3Dyz9JJMkjQHpSu0c8Hw1lODOf9Oy4U8tGjnP+abFEUQtRfXsher2fkARwFLGQ==" saltValue="ujiI20XlkdhVp4wcR+Hxkg==" spinCount="100000" sheet="1" objects="1" scenarios="1" selectLockedCells="1"/>
  <mergeCells count="34">
    <mergeCell ref="AL1:AL4"/>
    <mergeCell ref="AL5:AL6"/>
    <mergeCell ref="AL9:AL12"/>
    <mergeCell ref="AL13:AL14"/>
    <mergeCell ref="AN2:AN4"/>
    <mergeCell ref="AN5:AN6"/>
    <mergeCell ref="AN9:AN12"/>
    <mergeCell ref="AN13:AN14"/>
    <mergeCell ref="B2:AD2"/>
    <mergeCell ref="F23:G23"/>
    <mergeCell ref="F135:G135"/>
    <mergeCell ref="F137:G137"/>
    <mergeCell ref="F163:G163"/>
    <mergeCell ref="F25:G25"/>
    <mergeCell ref="F51:G51"/>
    <mergeCell ref="F53:G53"/>
    <mergeCell ref="F79:G79"/>
    <mergeCell ref="F81:G81"/>
    <mergeCell ref="B4:AD4"/>
    <mergeCell ref="F107:G107"/>
    <mergeCell ref="F109:G109"/>
    <mergeCell ref="F305:G305"/>
    <mergeCell ref="F331:G331"/>
    <mergeCell ref="F333:G333"/>
    <mergeCell ref="F247:G247"/>
    <mergeCell ref="F249:G249"/>
    <mergeCell ref="F275:G275"/>
    <mergeCell ref="F277:G277"/>
    <mergeCell ref="F303:G303"/>
    <mergeCell ref="F165:G165"/>
    <mergeCell ref="F191:G191"/>
    <mergeCell ref="F193:G193"/>
    <mergeCell ref="F219:G219"/>
    <mergeCell ref="F221:G221"/>
  </mergeCells>
  <pageMargins left="1.25" right="0" top="0.75" bottom="0" header="0" footer="0"/>
  <pageSetup scale="81" orientation="landscape" horizontalDpi="1200" r:id="rId1"/>
  <headerFooter alignWithMargins="0"/>
  <rowBreaks count="2" manualBreakCount="2">
    <brk id="45" min="1" max="27" man="1"/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jan- july 17 2015</vt:lpstr>
      <vt:lpstr>july 20 - dec 31  2015</vt:lpstr>
      <vt:lpstr>YEAR 1</vt:lpstr>
      <vt:lpstr>YEAR 2</vt:lpstr>
      <vt:lpstr>YEAR 3</vt:lpstr>
      <vt:lpstr>YEAR 4</vt:lpstr>
      <vt:lpstr>'jan- july 17 2015'!Print_Area</vt:lpstr>
      <vt:lpstr>'july 20 - dec 31  2015'!Print_Area</vt:lpstr>
      <vt:lpstr>'YEAR 1'!Print_Area</vt:lpstr>
      <vt:lpstr>'YEAR 2'!Print_Area</vt:lpstr>
      <vt:lpstr>'YEAR 3'!Print_Area</vt:lpstr>
      <vt:lpstr>'YEAR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Jennifer Kestner</cp:lastModifiedBy>
  <cp:lastPrinted>2018-09-17T22:20:00Z</cp:lastPrinted>
  <dcterms:created xsi:type="dcterms:W3CDTF">2006-09-27T23:58:00Z</dcterms:created>
  <dcterms:modified xsi:type="dcterms:W3CDTF">2019-11-09T00:32:41Z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